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ropbox\My PC (DESKTOP-SIT5KIN)\Downloads\"/>
    </mc:Choice>
  </mc:AlternateContent>
  <xr:revisionPtr revIDLastSave="0" documentId="13_ncr:1_{982ABC4C-CDDE-47A5-B496-5608BC7B143A}" xr6:coauthVersionLast="47" xr6:coauthVersionMax="47" xr10:uidLastSave="{00000000-0000-0000-0000-000000000000}"/>
  <bookViews>
    <workbookView xWindow="-108" yWindow="-108" windowWidth="23256" windowHeight="12576" xr2:uid="{76B4BC35-12EC-4E94-875A-95B3322976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9" i="1"/>
  <c r="G16" i="1"/>
  <c r="G19" i="1"/>
  <c r="G18" i="1"/>
  <c r="I18" i="1" s="1"/>
  <c r="G17" i="1"/>
  <c r="E19" i="1"/>
  <c r="F19" i="1" s="1"/>
  <c r="E18" i="1"/>
  <c r="F18" i="1" s="1"/>
  <c r="F17" i="1"/>
  <c r="E16" i="1"/>
  <c r="F16" i="1" s="1"/>
  <c r="E9" i="1"/>
  <c r="F9" i="1" s="1"/>
  <c r="G9" i="1" s="1"/>
  <c r="H9" i="1" s="1"/>
  <c r="E8" i="1"/>
  <c r="F8" i="1" s="1"/>
  <c r="G8" i="1" s="1"/>
  <c r="H8" i="1" s="1"/>
  <c r="F7" i="1"/>
  <c r="E6" i="1"/>
  <c r="F6" i="1" s="1"/>
  <c r="G6" i="1" s="1"/>
  <c r="I7" i="1" l="1"/>
  <c r="I6" i="1"/>
  <c r="I17" i="1"/>
  <c r="I16" i="1"/>
  <c r="I8" i="1"/>
  <c r="H19" i="1"/>
  <c r="H16" i="1"/>
  <c r="H18" i="1"/>
  <c r="H17" i="1"/>
  <c r="G7" i="1"/>
  <c r="H7" i="1" s="1"/>
  <c r="H6" i="1"/>
</calcChain>
</file>

<file path=xl/sharedStrings.xml><?xml version="1.0" encoding="utf-8"?>
<sst xmlns="http://schemas.openxmlformats.org/spreadsheetml/2006/main" count="65" uniqueCount="35">
  <si>
    <t>消費税等</t>
  </si>
  <si>
    <t>本体価格</t>
  </si>
  <si>
    <t>消費税額</t>
  </si>
  <si>
    <t>小計</t>
  </si>
  <si>
    <t>差引支払額</t>
  </si>
  <si>
    <t>込（含）</t>
    <rPh sb="2" eb="3">
      <t>フク</t>
    </rPh>
    <phoneticPr fontId="2"/>
  </si>
  <si>
    <t>別（含まない）</t>
    <rPh sb="2" eb="3">
      <t>フク</t>
    </rPh>
    <phoneticPr fontId="2"/>
  </si>
  <si>
    <t>検算</t>
    <rPh sb="0" eb="2">
      <t>ケンザン</t>
    </rPh>
    <phoneticPr fontId="2"/>
  </si>
  <si>
    <t>込（控除）</t>
    <rPh sb="2" eb="4">
      <t>コウジョ</t>
    </rPh>
    <phoneticPr fontId="2"/>
  </si>
  <si>
    <t>別（控除前）</t>
    <rPh sb="2" eb="5">
      <t>コウジョマエ</t>
    </rPh>
    <phoneticPr fontId="2"/>
  </si>
  <si>
    <t>A</t>
    <phoneticPr fontId="2"/>
  </si>
  <si>
    <t>B</t>
    <phoneticPr fontId="2"/>
  </si>
  <si>
    <t>D</t>
    <phoneticPr fontId="2"/>
  </si>
  <si>
    <t>E</t>
    <phoneticPr fontId="2"/>
  </si>
  <si>
    <t>A+B</t>
    <phoneticPr fontId="2"/>
  </si>
  <si>
    <t>C</t>
    <phoneticPr fontId="2"/>
  </si>
  <si>
    <t>C*10.21%</t>
    <phoneticPr fontId="2"/>
  </si>
  <si>
    <t>源泉所得税</t>
    <rPh sb="2" eb="5">
      <t>ショトクゼイ</t>
    </rPh>
    <phoneticPr fontId="2"/>
  </si>
  <si>
    <t>A*10.21%</t>
    <phoneticPr fontId="2"/>
  </si>
  <si>
    <t>C-D</t>
    <phoneticPr fontId="2"/>
  </si>
  <si>
    <t>①小計に対して10.21％の源泉所得税</t>
    <rPh sb="1" eb="3">
      <t>ショウケイ</t>
    </rPh>
    <rPh sb="4" eb="5">
      <t>タイ</t>
    </rPh>
    <rPh sb="14" eb="19">
      <t>ゲンセンショトクゼイ</t>
    </rPh>
    <phoneticPr fontId="2"/>
  </si>
  <si>
    <t>②本体価格に対して10.21％の源泉所得税</t>
    <rPh sb="1" eb="5">
      <t>ホンタイカカク</t>
    </rPh>
    <rPh sb="6" eb="7">
      <t>タイ</t>
    </rPh>
    <rPh sb="16" eb="21">
      <t>ゲンセンショトクゼイ</t>
    </rPh>
    <phoneticPr fontId="2"/>
  </si>
  <si>
    <t>①１</t>
    <phoneticPr fontId="2"/>
  </si>
  <si>
    <t>①２</t>
    <phoneticPr fontId="2"/>
  </si>
  <si>
    <t>①３</t>
    <phoneticPr fontId="2"/>
  </si>
  <si>
    <t>①４</t>
    <phoneticPr fontId="2"/>
  </si>
  <si>
    <t>②１</t>
    <phoneticPr fontId="2"/>
  </si>
  <si>
    <t>②２</t>
    <phoneticPr fontId="2"/>
  </si>
  <si>
    <t>②３</t>
    <phoneticPr fontId="2"/>
  </si>
  <si>
    <t>②４</t>
    <phoneticPr fontId="2"/>
  </si>
  <si>
    <t>（参考）</t>
    <rPh sb="1" eb="3">
      <t>サンコウ</t>
    </rPh>
    <phoneticPr fontId="2"/>
  </si>
  <si>
    <t>A＊10%</t>
    <phoneticPr fontId="2"/>
  </si>
  <si>
    <t>A＝E/（100%＋B10%-D10.21%）</t>
    <phoneticPr fontId="2"/>
  </si>
  <si>
    <t>A＝C/（100%＋C10%）</t>
    <phoneticPr fontId="2"/>
  </si>
  <si>
    <t>C＝E/（100%-D10.21%）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</si>
</sst>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8" fontId="0" fillId="0" borderId="0" xfId="1" applyFont="1">
      <alignment vertical="center"/>
    </xf>
    <xf numFmtId="38" fontId="1" fillId="0" borderId="3" xfId="1" applyFont="1" applyBorder="1" applyAlignment="1">
      <alignment horizontal="center" vertical="center" wrapText="1"/>
    </xf>
    <xf numFmtId="38" fontId="1" fillId="0" borderId="6" xfId="1" applyFont="1" applyBorder="1" applyAlignment="1">
      <alignment horizontal="center" vertical="center" wrapText="1"/>
    </xf>
    <xf numFmtId="38" fontId="1" fillId="0" borderId="8" xfId="1" applyFont="1" applyBorder="1" applyAlignment="1">
      <alignment horizontal="center" vertical="center" wrapText="1"/>
    </xf>
    <xf numFmtId="38" fontId="1" fillId="0" borderId="2" xfId="1" applyFont="1" applyBorder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8" fontId="1" fillId="0" borderId="0" xfId="1" applyFont="1" applyBorder="1">
      <alignment vertical="center"/>
    </xf>
    <xf numFmtId="3" fontId="1" fillId="0" borderId="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CD11-AE94-406B-9177-1B3B717392CD}">
  <dimension ref="A2:I20"/>
  <sheetViews>
    <sheetView tabSelected="1" workbookViewId="0">
      <selection activeCell="F11" sqref="F11"/>
    </sheetView>
  </sheetViews>
  <sheetFormatPr defaultRowHeight="18" x14ac:dyDescent="0.45"/>
  <cols>
    <col min="1" max="1" width="5.3984375" customWidth="1"/>
    <col min="2" max="3" width="14.3984375" bestFit="1" customWidth="1"/>
    <col min="5" max="5" width="10" customWidth="1"/>
    <col min="7" max="7" width="12.09765625" customWidth="1"/>
    <col min="8" max="8" width="14.59765625" customWidth="1"/>
    <col min="9" max="9" width="8.796875" style="11"/>
  </cols>
  <sheetData>
    <row r="2" spans="1:9" x14ac:dyDescent="0.45">
      <c r="A2" t="s">
        <v>20</v>
      </c>
    </row>
    <row r="3" spans="1:9" x14ac:dyDescent="0.45">
      <c r="B3" s="5" t="s">
        <v>0</v>
      </c>
      <c r="C3" s="6" t="s">
        <v>17</v>
      </c>
      <c r="D3" s="5" t="s">
        <v>1</v>
      </c>
      <c r="E3" s="5" t="s">
        <v>2</v>
      </c>
      <c r="F3" s="5" t="s">
        <v>3</v>
      </c>
      <c r="G3" s="6" t="s">
        <v>17</v>
      </c>
      <c r="H3" s="5" t="s">
        <v>4</v>
      </c>
      <c r="I3" s="12" t="s">
        <v>7</v>
      </c>
    </row>
    <row r="4" spans="1:9" x14ac:dyDescent="0.45">
      <c r="B4" s="7"/>
      <c r="C4" s="8"/>
      <c r="D4" s="8" t="s">
        <v>10</v>
      </c>
      <c r="E4" s="8" t="s">
        <v>11</v>
      </c>
      <c r="F4" s="8" t="s">
        <v>15</v>
      </c>
      <c r="G4" s="8" t="s">
        <v>12</v>
      </c>
      <c r="H4" s="8" t="s">
        <v>13</v>
      </c>
      <c r="I4" s="13"/>
    </row>
    <row r="5" spans="1:9" x14ac:dyDescent="0.45">
      <c r="B5" s="9"/>
      <c r="C5" s="10"/>
      <c r="D5" s="10"/>
      <c r="E5" s="10" t="s">
        <v>31</v>
      </c>
      <c r="F5" s="10" t="s">
        <v>14</v>
      </c>
      <c r="G5" s="10" t="s">
        <v>16</v>
      </c>
      <c r="H5" s="10" t="s">
        <v>19</v>
      </c>
      <c r="I5" s="14"/>
    </row>
    <row r="6" spans="1:9" x14ac:dyDescent="0.45">
      <c r="A6" s="16" t="s">
        <v>22</v>
      </c>
      <c r="B6" s="4" t="s">
        <v>5</v>
      </c>
      <c r="C6" s="4" t="s">
        <v>8</v>
      </c>
      <c r="D6" s="1">
        <v>101246</v>
      </c>
      <c r="E6" s="1">
        <f>ROUNDDOWN(D6*0.1,0)</f>
        <v>10124</v>
      </c>
      <c r="F6" s="3">
        <f>SUM(D6:E6)</f>
        <v>111370</v>
      </c>
      <c r="G6" s="1">
        <f>ROUNDDOWN(F6*0.1021,0)</f>
        <v>11370</v>
      </c>
      <c r="H6" s="2">
        <f>+F6-G6</f>
        <v>100000</v>
      </c>
      <c r="I6" s="15">
        <f>+D6+E6-G6</f>
        <v>100000</v>
      </c>
    </row>
    <row r="7" spans="1:9" x14ac:dyDescent="0.45">
      <c r="A7" s="16" t="s">
        <v>23</v>
      </c>
      <c r="B7" s="4" t="s">
        <v>5</v>
      </c>
      <c r="C7" s="4" t="s">
        <v>9</v>
      </c>
      <c r="D7" s="1">
        <v>90910</v>
      </c>
      <c r="E7" s="1">
        <v>9090</v>
      </c>
      <c r="F7" s="2">
        <f t="shared" ref="F7:F9" si="0">SUM(D7:E7)</f>
        <v>100000</v>
      </c>
      <c r="G7" s="1">
        <f t="shared" ref="G7" si="1">ROUNDDOWN(F7*0.1021,0)</f>
        <v>10210</v>
      </c>
      <c r="H7" s="3">
        <f t="shared" ref="H7:H9" si="2">+F7-G7</f>
        <v>89790</v>
      </c>
      <c r="I7" s="15">
        <f>+D7+E7</f>
        <v>100000</v>
      </c>
    </row>
    <row r="8" spans="1:9" x14ac:dyDescent="0.45">
      <c r="A8" s="16" t="s">
        <v>24</v>
      </c>
      <c r="B8" s="4" t="s">
        <v>6</v>
      </c>
      <c r="C8" s="4" t="s">
        <v>8</v>
      </c>
      <c r="D8" s="2">
        <v>112651</v>
      </c>
      <c r="E8" s="1">
        <f t="shared" ref="E8:E9" si="3">ROUNDDOWN(D8*0.1,0)</f>
        <v>11265</v>
      </c>
      <c r="F8" s="1">
        <f t="shared" si="0"/>
        <v>123916</v>
      </c>
      <c r="G8" s="2">
        <f>ROUNDDOWN(F8*0.1021,0)</f>
        <v>12651</v>
      </c>
      <c r="H8" s="1">
        <f t="shared" si="2"/>
        <v>111265</v>
      </c>
      <c r="I8" s="15">
        <f>+D8-G8</f>
        <v>100000</v>
      </c>
    </row>
    <row r="9" spans="1:9" x14ac:dyDescent="0.45">
      <c r="A9" s="16" t="s">
        <v>25</v>
      </c>
      <c r="B9" s="4" t="s">
        <v>6</v>
      </c>
      <c r="C9" s="4" t="s">
        <v>9</v>
      </c>
      <c r="D9" s="2">
        <v>100000</v>
      </c>
      <c r="E9" s="3">
        <f t="shared" si="3"/>
        <v>10000</v>
      </c>
      <c r="F9" s="3">
        <f t="shared" si="0"/>
        <v>110000</v>
      </c>
      <c r="G9" s="3">
        <f>ROUNDDOWN(F9*0.1021,0)</f>
        <v>11231</v>
      </c>
      <c r="H9" s="1">
        <f t="shared" si="2"/>
        <v>98769</v>
      </c>
      <c r="I9" s="15">
        <f>+D9</f>
        <v>100000</v>
      </c>
    </row>
    <row r="10" spans="1:9" x14ac:dyDescent="0.45">
      <c r="A10" s="16"/>
      <c r="B10" s="17"/>
      <c r="C10" s="17" t="s">
        <v>30</v>
      </c>
      <c r="D10" s="21" t="s">
        <v>33</v>
      </c>
      <c r="E10" s="18"/>
      <c r="F10" s="21" t="s">
        <v>34</v>
      </c>
      <c r="G10" s="18"/>
      <c r="H10" s="19"/>
      <c r="I10" s="20"/>
    </row>
    <row r="12" spans="1:9" x14ac:dyDescent="0.45">
      <c r="A12" t="s">
        <v>21</v>
      </c>
    </row>
    <row r="13" spans="1:9" x14ac:dyDescent="0.45">
      <c r="B13" s="5" t="s">
        <v>0</v>
      </c>
      <c r="C13" s="6" t="s">
        <v>17</v>
      </c>
      <c r="D13" s="5" t="s">
        <v>1</v>
      </c>
      <c r="E13" s="5" t="s">
        <v>2</v>
      </c>
      <c r="F13" s="5" t="s">
        <v>3</v>
      </c>
      <c r="G13" s="6" t="s">
        <v>17</v>
      </c>
      <c r="H13" s="5" t="s">
        <v>4</v>
      </c>
      <c r="I13" s="12" t="s">
        <v>7</v>
      </c>
    </row>
    <row r="14" spans="1:9" x14ac:dyDescent="0.45">
      <c r="B14" s="7"/>
      <c r="C14" s="8"/>
      <c r="D14" s="8" t="s">
        <v>10</v>
      </c>
      <c r="E14" s="8" t="s">
        <v>11</v>
      </c>
      <c r="F14" s="8" t="s">
        <v>15</v>
      </c>
      <c r="G14" s="8" t="s">
        <v>12</v>
      </c>
      <c r="H14" s="8" t="s">
        <v>13</v>
      </c>
      <c r="I14" s="13"/>
    </row>
    <row r="15" spans="1:9" x14ac:dyDescent="0.45">
      <c r="B15" s="9"/>
      <c r="C15" s="10"/>
      <c r="D15" s="10"/>
      <c r="E15" s="10" t="s">
        <v>31</v>
      </c>
      <c r="F15" s="10" t="s">
        <v>14</v>
      </c>
      <c r="G15" s="10" t="s">
        <v>18</v>
      </c>
      <c r="H15" s="10" t="s">
        <v>19</v>
      </c>
      <c r="I15" s="14"/>
    </row>
    <row r="16" spans="1:9" x14ac:dyDescent="0.45">
      <c r="A16" s="16" t="s">
        <v>26</v>
      </c>
      <c r="B16" s="4" t="s">
        <v>5</v>
      </c>
      <c r="C16" s="4" t="s">
        <v>8</v>
      </c>
      <c r="D16" s="1">
        <v>100210</v>
      </c>
      <c r="E16" s="1">
        <f>ROUNDDOWN(D16*0.1,0)</f>
        <v>10021</v>
      </c>
      <c r="F16" s="1">
        <f>SUM(D16:E16)</f>
        <v>110231</v>
      </c>
      <c r="G16" s="1">
        <f>ROUNDDOWN(+D16*0.1021,0)</f>
        <v>10231</v>
      </c>
      <c r="H16" s="2">
        <f>+F16-G16</f>
        <v>100000</v>
      </c>
      <c r="I16" s="15">
        <f>+D16+E16-G16</f>
        <v>100000</v>
      </c>
    </row>
    <row r="17" spans="1:9" x14ac:dyDescent="0.45">
      <c r="A17" s="16" t="s">
        <v>27</v>
      </c>
      <c r="B17" s="4" t="s">
        <v>5</v>
      </c>
      <c r="C17" s="4" t="s">
        <v>9</v>
      </c>
      <c r="D17" s="1">
        <v>90910</v>
      </c>
      <c r="E17" s="1">
        <v>9090</v>
      </c>
      <c r="F17" s="2">
        <f t="shared" ref="F17:F19" si="4">SUM(D17:E17)</f>
        <v>100000</v>
      </c>
      <c r="G17" s="1">
        <f t="shared" ref="G17:G19" si="5">ROUNDDOWN(+D17*0.1021,0)</f>
        <v>9281</v>
      </c>
      <c r="H17" s="1">
        <f t="shared" ref="H17:H19" si="6">+F17-G17</f>
        <v>90719</v>
      </c>
      <c r="I17" s="15">
        <f>+D17+E17</f>
        <v>100000</v>
      </c>
    </row>
    <row r="18" spans="1:9" x14ac:dyDescent="0.45">
      <c r="A18" s="16" t="s">
        <v>28</v>
      </c>
      <c r="B18" s="4" t="s">
        <v>6</v>
      </c>
      <c r="C18" s="4" t="s">
        <v>8</v>
      </c>
      <c r="D18" s="2">
        <v>111370</v>
      </c>
      <c r="E18" s="1">
        <f t="shared" ref="E18:E19" si="7">ROUNDDOWN(D18*0.1,0)</f>
        <v>11137</v>
      </c>
      <c r="F18" s="1">
        <f t="shared" si="4"/>
        <v>122507</v>
      </c>
      <c r="G18" s="2">
        <f t="shared" si="5"/>
        <v>11370</v>
      </c>
      <c r="H18" s="1">
        <f t="shared" si="6"/>
        <v>111137</v>
      </c>
      <c r="I18" s="15">
        <f>+D18-G18</f>
        <v>100000</v>
      </c>
    </row>
    <row r="19" spans="1:9" x14ac:dyDescent="0.45">
      <c r="A19" s="16" t="s">
        <v>29</v>
      </c>
      <c r="B19" s="4" t="s">
        <v>6</v>
      </c>
      <c r="C19" s="4" t="s">
        <v>9</v>
      </c>
      <c r="D19" s="2">
        <v>100000</v>
      </c>
      <c r="E19" s="3">
        <f t="shared" si="7"/>
        <v>10000</v>
      </c>
      <c r="F19" s="3">
        <f t="shared" si="4"/>
        <v>110000</v>
      </c>
      <c r="G19" s="3">
        <f t="shared" si="5"/>
        <v>10210</v>
      </c>
      <c r="H19" s="1">
        <f t="shared" si="6"/>
        <v>99790</v>
      </c>
      <c r="I19" s="15">
        <f>+D19</f>
        <v>100000</v>
      </c>
    </row>
    <row r="20" spans="1:9" x14ac:dyDescent="0.45">
      <c r="C20" s="17" t="s">
        <v>30</v>
      </c>
      <c r="D20" s="21" t="s">
        <v>32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&amp;L&amp;F&amp;R&amp;D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中尾さゆり</dc:creator>
  <cp:lastModifiedBy>中尾さゆり</cp:lastModifiedBy>
  <cp:lastPrinted>2021-09-20T10:11:35Z</cp:lastPrinted>
  <dcterms:created xsi:type="dcterms:W3CDTF">2021-09-16T10:43:41Z</dcterms:created>
  <dcterms:modified xsi:type="dcterms:W3CDTF">2021-09-20T10:29:22Z</dcterms:modified>
</cp:coreProperties>
</file>