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9225" activeTab="2"/>
  </bookViews>
  <sheets>
    <sheet name="達成度評価" sheetId="1" r:id="rId1"/>
    <sheet name="満足度・優先度" sheetId="2" r:id="rId2"/>
    <sheet name="自由意見" sheetId="3" r:id="rId3"/>
  </sheets>
  <definedNames/>
  <calcPr fullCalcOnLoad="1"/>
</workbook>
</file>

<file path=xl/sharedStrings.xml><?xml version="1.0" encoding="utf-8"?>
<sst xmlns="http://schemas.openxmlformats.org/spreadsheetml/2006/main" count="294" uniqueCount="197">
  <si>
    <t>達成度評価</t>
  </si>
  <si>
    <t>満足度評価</t>
  </si>
  <si>
    <t>優先度評価</t>
  </si>
  <si>
    <t>Ⅱ－ウ　いのちと暮らしを守る</t>
  </si>
  <si>
    <t>Ⅲ－カ　地域経済の活性化</t>
  </si>
  <si>
    <t>１－①　市の歳出額を１２０億円削減する</t>
  </si>
  <si>
    <t>１－②　市の借金総額を２００億円削減する</t>
  </si>
  <si>
    <t>２－①　行政手続の簡素化</t>
  </si>
  <si>
    <t>２－②　窓口手続き時間を短縮</t>
  </si>
  <si>
    <t>４－①　市民モニター制度（１万人）の導入</t>
  </si>
  <si>
    <t>４－②　市民の皆様と対話を進めます</t>
  </si>
  <si>
    <t>６　　　　妊婦健診を１４回まで無料化します</t>
  </si>
  <si>
    <t>１１－②　認知症相談制度の実施</t>
  </si>
  <si>
    <t>１２－①　緊急時ショートスティの拡充</t>
  </si>
  <si>
    <t>１２－②　介護支援ボランティア制度の実施</t>
  </si>
  <si>
    <t>１４－①　浸水排水対策、護岸河川の整備</t>
  </si>
  <si>
    <t>１４－②　自主防災組織の結成</t>
  </si>
  <si>
    <t>１５－①　消費者被害撲滅</t>
  </si>
  <si>
    <t>１５－②　食の安全に検査相談体制の整備</t>
  </si>
  <si>
    <t>１６－①　ゴミの排出量を１５％削減します</t>
  </si>
  <si>
    <t>１６－②　リサイクル率を５０％にします</t>
  </si>
  <si>
    <t>１６－③　マイバッグ・マイ箸運動の推進</t>
  </si>
  <si>
    <t>１６－④　５種１４分別の徹底</t>
  </si>
  <si>
    <t>１６－⑤　バイオマス利用促進（生ゴミ堆肥化）</t>
  </si>
  <si>
    <t>１６－⑥　ゴミ処理費用の削減</t>
  </si>
  <si>
    <t>１７－①　緑のカーテンプロジェクト（壁面緑化）</t>
  </si>
  <si>
    <t>１８－①　観光客数を８００万人に増やす</t>
  </si>
  <si>
    <t>１８－②　修学旅行客を１５０％に増やす</t>
  </si>
  <si>
    <t>１８－③　外国人観光客を倍増（２００％）</t>
  </si>
  <si>
    <t>１９　　　　倉敷シティマラソンを実施します</t>
  </si>
  <si>
    <t>２０－①　商店街の活性化</t>
  </si>
  <si>
    <t>２０－②　創業支援を行う</t>
  </si>
  <si>
    <t>２０－③　活気ある中心市街地をつくります</t>
  </si>
  <si>
    <t>２１－①　倉敷駅の鉄道高架事業を進める</t>
  </si>
  <si>
    <t>２１－②　倉敷駅周辺に花と緑を増やす</t>
  </si>
  <si>
    <t>２１－③　倉敷駅周辺を賑わいの中心にする</t>
  </si>
  <si>
    <t>２１－④　親高梁川橋梁など港湾・道路・河川整備</t>
  </si>
  <si>
    <t>２２－①　地産池消の推進・販路拡大</t>
  </si>
  <si>
    <t>２２－②　農林水産業の活性化を支援する</t>
  </si>
  <si>
    <t>Ⅲ－オ　魅力と個性を活かした文化スポーツ都市</t>
  </si>
  <si>
    <t>Ⅰ－ア　行財政改革を断行し、
　　　　　　　　　　　　　市民サービスを向上します</t>
  </si>
  <si>
    <t>Ⅰ－イ　「子育てするなら倉敷で」
　　　　　　　　　　　　　といわれるまちをつくります</t>
  </si>
  <si>
    <t>Ⅱ－エ　地球温暖化防止に貢献する
　　　　　　　　　環境最先端都市「グリーン自治体」</t>
  </si>
  <si>
    <t>Ⅰ－イ　全体評価</t>
  </si>
  <si>
    <t>Ⅰ－ア　全体評価</t>
  </si>
  <si>
    <t>Ⅱ－ウ　全体評価</t>
  </si>
  <si>
    <t>Ⅱ－エ　全体評価</t>
  </si>
  <si>
    <t>Ⅲ－オ　全体評価</t>
  </si>
  <si>
    <t>Ⅲ－カ　全体評価</t>
  </si>
  <si>
    <t>Ａ（満足）</t>
  </si>
  <si>
    <t>Ｂ（やや満足）</t>
  </si>
  <si>
    <r>
      <t>Ｃ</t>
    </r>
    <r>
      <rPr>
        <sz val="8"/>
        <rFont val="ＭＳ Ｐゴシック"/>
        <family val="3"/>
      </rPr>
      <t>（どちらともいえない）</t>
    </r>
  </si>
  <si>
    <t>Ｄ（やや不満）</t>
  </si>
  <si>
    <t>Ｅ（不満）</t>
  </si>
  <si>
    <t>1位</t>
  </si>
  <si>
    <t>2位</t>
  </si>
  <si>
    <t>3位</t>
  </si>
  <si>
    <t>4位</t>
  </si>
  <si>
    <t>5位</t>
  </si>
  <si>
    <t>6位</t>
  </si>
  <si>
    <r>
      <t>自由記載欄の意見</t>
    </r>
    <r>
      <rPr>
        <sz val="11"/>
        <rFont val="ＭＳ Ｐゴシック"/>
        <family val="3"/>
      </rPr>
      <t>(市民から市長への提言やアイディアなど）</t>
    </r>
  </si>
  <si>
    <t>Ａ（達成済）</t>
  </si>
  <si>
    <t>Ｃ（半分以上達成）</t>
  </si>
  <si>
    <t>Ｂ（ほぼ達成）</t>
  </si>
  <si>
    <t>Ｄ（半分以下）</t>
  </si>
  <si>
    <t>Ｅ（達成できない）</t>
  </si>
  <si>
    <t>得点</t>
  </si>
  <si>
    <t>１位</t>
  </si>
  <si>
    <t>２位</t>
  </si>
  <si>
    <t>３位</t>
  </si>
  <si>
    <t>４位</t>
  </si>
  <si>
    <t>５位</t>
  </si>
  <si>
    <t>６位</t>
  </si>
  <si>
    <t>順位</t>
  </si>
  <si>
    <t>　Ａ（満足）は10点、Ｂ（やや満足）は5点、Ｃ（どちらともいえない）０点、Ｄ（やや不満）は－5点、Ｅ（不満）は－10点として得点化し、順位をつけました。</t>
  </si>
  <si>
    <t>　１位に１０点、２位に８点、３位に６点、４位に４点、５位に２点、６位は０点として得点化しました。</t>
  </si>
  <si>
    <t>（点数）</t>
  </si>
  <si>
    <t>（４０）</t>
  </si>
  <si>
    <t>（７２）</t>
  </si>
  <si>
    <t>（１２）</t>
  </si>
  <si>
    <t>（０）</t>
  </si>
  <si>
    <t>（３０）</t>
  </si>
  <si>
    <t>（５０）</t>
  </si>
  <si>
    <t>（０）</t>
  </si>
  <si>
    <t>（１０）</t>
  </si>
  <si>
    <t>（１１０）</t>
  </si>
  <si>
    <t>（１６）</t>
  </si>
  <si>
    <t>（３２）</t>
  </si>
  <si>
    <t>（２４）</t>
  </si>
  <si>
    <t>（２４）</t>
  </si>
  <si>
    <t>（３６）</t>
  </si>
  <si>
    <t>（１８）</t>
  </si>
  <si>
    <t>（３０）</t>
  </si>
  <si>
    <t>（１２）</t>
  </si>
  <si>
    <t>（６）</t>
  </si>
  <si>
    <t>（８）</t>
  </si>
  <si>
    <t>（１０）</t>
  </si>
  <si>
    <t>（８）</t>
  </si>
  <si>
    <t>Ⅰ－ア　行財政改革を断行し、市民サービスを向上します</t>
  </si>
  <si>
    <t>Ⅰ－イ　「子育てするなら倉敷で」といわれるまちをつくります</t>
  </si>
  <si>
    <t>Ⅱ－エ　地球温暖化防止に貢献する環境最先端都市「グリーン自治体」</t>
  </si>
  <si>
    <t>３　　　　身近な場所で手続きできる「市民お近く窓口」を設置します</t>
  </si>
  <si>
    <t>７　　　　乳幼児医療費の無料化を小学校６年生まで拡大します</t>
  </si>
  <si>
    <t>１０　　　小学校２年生に３０人学級導入を行います</t>
  </si>
  <si>
    <t>９　　　　小学校１年生２人担任（グッドスタート支援）を１年間に延長</t>
  </si>
  <si>
    <t>８　　　　小学校６年生まで学童保育受入（倉敷型学童保育の導入）</t>
  </si>
  <si>
    <t>５　　　　予算決算など情報をわかりやすく公開し説明責任を果たします</t>
  </si>
  <si>
    <t>１１－①　転倒予防教室など介護予防プログラムの実施</t>
  </si>
  <si>
    <t>１３　　　　障害のあるかたへの支援体制を充実します</t>
  </si>
  <si>
    <t>１７－②　校園庭の芝生化（全校、園で実施）</t>
  </si>
  <si>
    <t>【表の見方】</t>
  </si>
  <si>
    <t>市民評価大会では班別に評価を行ったため、各項目の評価者数は総数と一致していません。</t>
  </si>
  <si>
    <t>各項目ごとに評価者数を総数で除して比率を出し、評価者の多いほうからおおむね７０％になるまで色づけしています。６分野の全体評価も同様です。</t>
  </si>
  <si>
    <t>人数</t>
  </si>
  <si>
    <t>割合</t>
  </si>
  <si>
    <t>　『Ⅰ－イ「子育てするなら倉敷で」といわれるまちをつくります』ではＡ（達成済）とＢ（ほぼ達成）で約７割と評価が高く、逆に、『Ⅲ－オ魅力と個性を活かした文化スポーツ都市』と『Ⅲ－カ地域経済の活性化』は達成されていないという低い評価となっています。</t>
  </si>
  <si>
    <t>　表には、Ｃ（どちらともいえない）を除き、選択者数の多い項目２つに色づけしています。</t>
  </si>
  <si>
    <t>　『Ⅰ－イ「子育てするなら倉敷で」といわれるまちをつくります』ではＡ（満足）とＢ（やや満足）が９割以上と最も満足度が高くなり、逆に、『Ⅲ－オ魅力と個性を活かした文化スポーツ都市』と『Ⅲ－カ地域経済の活性化』ではＥ（不満）とＤ（やや不満）が約３分の２と満足度が低く、この３項目では評価がはっきり分かれました。</t>
  </si>
  <si>
    <t>　その他の３項目はＣ（どちらともいえない）が多くなりましたが、　『Ⅱ－ウいのちと暮らしを守る』と『Ⅱ－エ地球温暖化防止に貢献する環境最先端都市グリーン自治体」』はやや満足度が高く、『Ⅰ－ア行財政改革を断行し、市民サービスを向上します』はやや不満が多いという結果でした。</t>
  </si>
  <si>
    <t>（参考）</t>
  </si>
  <si>
    <t>満足度</t>
  </si>
  <si>
    <t>　表の右に満足度の順位を再掲しています。</t>
  </si>
  <si>
    <t>　また、満足度が最下位だった『Ⅲ－オ魅力と個性を活かした文化スポーツ都市』は、優先度評価でも下位の５位となりました。</t>
  </si>
  <si>
    <t>　『Ⅲ－カ地域経済の活性化』がもっとも優先度が高く、次いで、２位『Ⅰ－ア行財政改革を断行し、市民サービスを向上します』と３位『Ⅱ－ウいのちと暮らしを守る』が優先度が高いという結果となりました。特に、地域経済の活性化は１１人が１位としています。</t>
  </si>
  <si>
    <t>　満足度評価の結果は、達成度評価で達成度が高いものが満足度も高評価で、達成度の低いものは満足度も低いという結果となっています。</t>
  </si>
  <si>
    <t>　満足度が１位だった『Ⅰ－イ「子育てするなら倉敷で」といわれるまちをつくります』は優先度ではは４位と評価が低くなり、満足度が２位だった『Ⅱ－エ地球温暖化防止に貢献する環境最先端都市「グリーン自治体」』は優先度では最下位の６位でした。</t>
  </si>
  <si>
    <t>Ⅰ－ア
　行財政改革を断行し、市民サービスを向上します</t>
  </si>
  <si>
    <t>Ⅰ－イ
　「子育てするなら倉敷で」といわれるまちをつくります</t>
  </si>
  <si>
    <t>Ⅱ－エ
　地球温暖化防止に貢献する環境最先端都市「グリーン自治体」</t>
  </si>
  <si>
    <t>Ⅲ－オ
　魅力と個性を活かした文化スポーツ都市</t>
  </si>
  <si>
    <t>　何を削って行革を進めたかが見えにくい。行政評価に外部評価の視点が組み込まれていないところが不満です。</t>
  </si>
  <si>
    <t>　この３年間では、市民サービスの向上が実感できない。</t>
  </si>
  <si>
    <t>　リーマンショックや地震等、予想外のことが起こり激動の時代だと思うが、その中ではよく執行できていると思う。</t>
  </si>
  <si>
    <t>　市の職員の方の対応はずい分よくなったと感じていますが、縦割り行政の弊害がまだまだ残っているような気がします。市民のためにとても熱心に仕事をしている職員の方が適正に評価されているとは思えないような・・・</t>
  </si>
  <si>
    <t>　取組状況が見えない。</t>
  </si>
  <si>
    <t>　２年目までは歳出削減の傾向にあったため、一定期間は評価できるが、対症療法ではなく根本的な改革を望みます。市民との対話を積極的に行っているので、その結果を踏まえて手付かずの行政手続の簡素化等を市民目線で今後実施してほしいと思う。</t>
  </si>
  <si>
    <t>　市民対話はよく動き、がんばっている。親しみやすさ。</t>
  </si>
  <si>
    <t>　市民企画事業を導入して、財政改革すること。</t>
  </si>
  <si>
    <t>　市民窓口増加に向けて取り組みを示してください。</t>
  </si>
  <si>
    <t>　助成金・補助金をゼロベースで見直してほしい（既得権的なものがたくさんある）。市民公開の場で議論を。</t>
  </si>
  <si>
    <t>　内部監査制度の見直し（委員長が役所ＯＢはダメ。市民公募委員を入れてほしい）</t>
  </si>
  <si>
    <t>　単年度予算方式を見直せないか（たとえば、３年間の幅をもたせる）</t>
  </si>
  <si>
    <t>　この３年間で乳幼児に対する施策は充実したと思いますが、小中高校生への施策があまり見られません（従来とおりのものばかりで）</t>
  </si>
  <si>
    <t>　子育て分野の取組はよくできている。</t>
  </si>
  <si>
    <t>　妊婦健診、乳幼児医療費が無料になった事はいい事だ。</t>
  </si>
  <si>
    <t>　この項目は、ほぼ評価できる。</t>
  </si>
  <si>
    <t>　よくできている。望ましい政策をよく実行されている。</t>
  </si>
  <si>
    <t>　一定の評価はできると思います。</t>
  </si>
  <si>
    <t>　よいと思います。</t>
  </si>
  <si>
    <t>　３０人学級以外は目標を達成しているため評価できます。今後は、未就学待機児童の問題等を解決し、働く女性の支援を期待します。</t>
  </si>
  <si>
    <t>　子供自体が少なくなっている現状に歯止めをかける施策が必要だと思う。それが雇用問題なのか、将来の不安なのか、コミュニティ的なものななおか、郷土に対する誇りなのか、いろいろあるとは思うが、行動を起こしていることに対しての評価は高いと思う。</t>
  </si>
  <si>
    <t>　社会性、躾けの教育が必要。地域ボランティアをもっと積極的に導入したらよい。</t>
  </si>
  <si>
    <t>　地域で年金生活者の活用をはかる（生きがいを含めて）</t>
  </si>
  <si>
    <t>　各種の制度化自体は評価できますが、その他は具体的な動きが見えにくい感があります。特に東日本大震災により、市民の防災意識も高まっているため、県下ワースト２位の自主防災組織の拡大に力を入れてほしいです。</t>
  </si>
  <si>
    <t>　行政と民間との連携がないのでもっと話し合う場を作って欲しい（コンビナートの問題）。
自主防災組織率は岡山県で２０１１年までに７０％を目指している。岡山市は５０％。倉敷市の達成率は低い。今の倍になる方法は、各地域に自治会があり、昔から防災班があり、消防署と連携している。せっかくある組織に防災を入れたなら、すぐ倍以上の組織（自主防災）になるので防災危機管理室と話し合って進めていただきたい。</t>
  </si>
  <si>
    <t>　やられているところは満足だが、できていない事項は不満。
　行政と市民の役割分担を。場をつくらないと、地域では自分たちで何ができるか。自主防災組織率をあげるには、地域にある組織をつかって（防災班の活用）
　防災危機管理室のスタッフが貧弱（本当に動けない！）
　コンビナート災害に対して計画の見直しを。</t>
  </si>
  <si>
    <t>　防災の備えと連携を大至急構築、点検。官民一体でしていかなければ。
　福祉避難所意識を、ぜひ倉敷市に定着させてもらいたい。</t>
  </si>
  <si>
    <t>　防災対策を徹底してください。</t>
  </si>
  <si>
    <t>　これから、１４番目（自主防災組織の結成による防災対策）に取り組んでみたい。</t>
  </si>
  <si>
    <t>　浸水排水対策や防災への取組強化を。</t>
  </si>
  <si>
    <t>　放置空き家対策に力を入れてほしい。一緒に連携して。</t>
  </si>
  <si>
    <t>　公共交通の整備。自転車の有効活用。放置自転車対策。自転車防犯登録制度の見直し。</t>
  </si>
  <si>
    <t>　公共交通、自転車道の充実。地域中心の道路整備が可能。</t>
  </si>
  <si>
    <t>　公共の交通機関の確保を考えてほしい。</t>
  </si>
  <si>
    <t>　積極的でよろしいが、先進的ではない。姿勢はいいけど、答えは見えないので（評価は）わからん。</t>
  </si>
  <si>
    <t>　マニフェストに掲げられたものはできているが、残念なゴミの不法投棄対策。最先端ではない。</t>
  </si>
  <si>
    <t>　環境問題自体に今現在重きをおけるのかが不明。ただ、（市の予算削減のためにゴミを減らして欲しい）と訴えたほうがもっとストレートなのではないかと思う。</t>
  </si>
  <si>
    <t>　もっとできると思う。</t>
  </si>
  <si>
    <t>　少しづつであるが、数値目標に向かっていると思われます。校園庭芝生化に関しては極端に数字が低いため、取組の優先順位を若干でも上げてもらいたいところです。</t>
  </si>
  <si>
    <t>　校園庭芝生化の取組は不十分。</t>
  </si>
  <si>
    <t>　家電リサイクル法はデポジット制に改善してほしい。ゴミの不法投棄回収は早くて、窓口一本化でうまくいっている。</t>
  </si>
  <si>
    <t>　省電力につながる具体的な政策をしめしてください。</t>
  </si>
  <si>
    <t>　目標数値とはほど遠い結果となっています。シティマラソンに代わる事業の構築や、観光客対策を全力で行わなければ回復の兆しが見えない。</t>
  </si>
  <si>
    <t>　イベントや大会等も宿泊客増を見込めるものを増やすべきである。特に１２月から２月までの閑散期。アウトレットに倉敷観光案内所設置などを行い、美観地区への流動を考えるべきである。</t>
  </si>
  <si>
    <t>　観光情報の発信の仕方が不十分。ポイントを絞って、特色を出すべきだ。</t>
  </si>
  <si>
    <t>　情報発信力の強化。画期的な観光施策を官民一体で進める機運づくり。</t>
  </si>
  <si>
    <t>　ツーデーマーチ原点に帰り、てこ入れが必要。大手企業にもっとスポンサーと参加者の動員が必要。コースの道路や用水路の清掃は、倉敷市環境衛生協議会と農業土木委員に働きかけてほしい。</t>
  </si>
  <si>
    <t>　ツーデーマーチにてこ入れが必要では（１万員を割り込んでいる）。大手企業にも協力を呼びかけて。</t>
  </si>
  <si>
    <t>　倉敷は観光が大きな産業のひとつなので、積極的に取り組んで欲しい。</t>
  </si>
  <si>
    <t>　観光都市くらしきでは、観光客を増やすことが地域経済の活性化になります。</t>
  </si>
  <si>
    <t>　修学旅行等の大人数の宿泊施設（倉敷らしさある）が、駅・美観地区周辺にない。</t>
  </si>
  <si>
    <t>　地域経済は停滞感が強い。何をやるべきか、市長がリーダーとしてしっかりと示してもらいたい。</t>
  </si>
  <si>
    <t>　チボリ問題に決着をつけたことは賞賛。水島玉島を含めた工業地帯の活性化が急務ではないでしょうか。</t>
  </si>
  <si>
    <t>　チボリ跡地のアウトレットやショッピングセンターがどう転ぶかに注目していますが、やはり中心市街地の活性化と、地元中小企業の頑張りが今後の倉敷の未来を担うため、最優先事項として残りの任期に取り組んでもらいたいと思います。</t>
  </si>
  <si>
    <t>　鉄道高架事業を進めるには、区画整理事業のスピードある実施が不可欠である。一部の反対意見に片寄りすぎである。</t>
  </si>
  <si>
    <t>　鉄道高架事業を進めて欲しい。</t>
  </si>
  <si>
    <t>　今年秋の駅北オープンをチャンス（好機）ととらえ、しっかり活かす方向で具体策を！</t>
  </si>
  <si>
    <t>　中心部でのイベントの実施を検討してください。</t>
  </si>
  <si>
    <t>　創業支援はさておき、本気でがんばろうとしている商店や商店街に対する地域経済活性化のためのサポートなど、真剣に取り組んでほしい。</t>
  </si>
  <si>
    <t>　個性ある商品開発と販売。人のふれあいのある街づくり。</t>
  </si>
  <si>
    <t>　中山間地の農林業で生活できる施策をしてほしい。山あり、大河あり、農業、商業、工業など恵まれた地方都市で、日本をリードできる政策を行ってほしい。</t>
  </si>
  <si>
    <t>Ⅲ－カ　　地域経済の活性化</t>
  </si>
  <si>
    <t>Ⅱ－ウ　　いのちと暮らしを守る</t>
  </si>
  <si>
    <t>　市民モニター制度は導入したが、それをどのように生かしていくかがまだ見えない。</t>
  </si>
  <si>
    <t>　観光課と観光コンベンションビューローの業務分担不明確。２重行政を一本化してもらいたい。
　投資金額と効果を数値で評価する。自分たちの給料は観光客が来て落とす利益でもらえるシステムづくりを。</t>
  </si>
  <si>
    <t>　魅力づくりに欠けた形だけの（観光客）誘致になっていると思います。阿知町ひろばを公営温泉にして、宿泊アップ、滞在時間アップのために！</t>
  </si>
  <si>
    <t>　魅力と活気ある中心市街地でないと観光客も増えず、経済にもマイナスに感じる。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</si>
</sst>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s>
  <fonts count="39">
    <font>
      <sz val="11"/>
      <name val="ＭＳ Ｐゴシック"/>
      <family val="3"/>
    </font>
    <font>
      <sz val="6"/>
      <name val="ＭＳ Ｐゴシック"/>
      <family val="3"/>
    </font>
    <font>
      <sz val="8"/>
      <name val="ＭＳ Ｐゴシック"/>
      <family val="3"/>
    </font>
    <font>
      <sz val="10"/>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dotted"/>
      <top style="thin"/>
      <bottom style="thin"/>
    </border>
    <border>
      <left style="thin"/>
      <right style="dotted"/>
      <top style="thin"/>
      <bottom>
        <color indexed="63"/>
      </bottom>
    </border>
    <border>
      <left style="dotted"/>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dotted"/>
      <right style="thin"/>
      <top style="thin"/>
      <bottom>
        <color indexed="63"/>
      </bottom>
    </border>
    <border>
      <left style="dotted"/>
      <right style="medium"/>
      <top style="medium"/>
      <bottom style="medium"/>
    </border>
    <border>
      <left style="dotted"/>
      <right style="thin"/>
      <top style="medium"/>
      <bottom style="mediu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style="dotted"/>
    </border>
    <border>
      <left style="thin"/>
      <right style="thin"/>
      <top style="dotted"/>
      <bottom style="thin"/>
    </border>
    <border>
      <left style="thin"/>
      <right>
        <color indexed="63"/>
      </right>
      <top style="dotted"/>
      <bottom style="thin"/>
    </border>
    <border>
      <left style="thin"/>
      <right style="dotted"/>
      <top style="dotted"/>
      <bottom style="thin"/>
    </border>
    <border>
      <left style="thin"/>
      <right style="dotted"/>
      <top style="medium"/>
      <bottom style="medium"/>
    </border>
    <border>
      <left>
        <color indexed="63"/>
      </left>
      <right style="dotted"/>
      <top style="thin"/>
      <bottom style="thin"/>
    </border>
    <border>
      <left style="thin"/>
      <right style="dotted"/>
      <top>
        <color indexed="63"/>
      </top>
      <bottom style="thin"/>
    </border>
    <border>
      <left style="dotted"/>
      <right style="thin"/>
      <top>
        <color indexed="63"/>
      </top>
      <bottom style="thin"/>
    </border>
    <border>
      <left style="dotted"/>
      <right>
        <color indexed="63"/>
      </right>
      <top style="thin"/>
      <bottom style="thin"/>
    </border>
    <border>
      <left style="medium"/>
      <right style="dotted"/>
      <top style="medium"/>
      <bottom style="medium"/>
    </border>
    <border>
      <left>
        <color indexed="63"/>
      </left>
      <right>
        <color indexed="63"/>
      </right>
      <top style="thin"/>
      <bottom style="thin"/>
    </border>
    <border>
      <left>
        <color indexed="63"/>
      </left>
      <right style="dotted"/>
      <top style="medium"/>
      <bottom style="mediu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33">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left" vertical="center"/>
    </xf>
    <xf numFmtId="49" fontId="0" fillId="0" borderId="10" xfId="0" applyNumberFormat="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176" fontId="0" fillId="0" borderId="11" xfId="0" applyNumberFormat="1" applyBorder="1" applyAlignment="1">
      <alignment vertical="center"/>
    </xf>
    <xf numFmtId="176" fontId="0" fillId="0" borderId="14" xfId="0" applyNumberFormat="1" applyBorder="1" applyAlignment="1">
      <alignment vertical="center"/>
    </xf>
    <xf numFmtId="176" fontId="0" fillId="0" borderId="0" xfId="0" applyNumberFormat="1" applyAlignment="1">
      <alignment vertical="center"/>
    </xf>
    <xf numFmtId="49" fontId="0" fillId="0" borderId="15" xfId="0" applyNumberFormat="1" applyBorder="1" applyAlignment="1">
      <alignment horizontal="left" vertical="center"/>
    </xf>
    <xf numFmtId="49" fontId="0" fillId="0" borderId="16" xfId="0" applyNumberFormat="1" applyBorder="1" applyAlignment="1">
      <alignment horizontal="left" vertical="center"/>
    </xf>
    <xf numFmtId="0" fontId="0" fillId="0" borderId="17" xfId="0" applyBorder="1" applyAlignment="1">
      <alignment horizontal="center" vertical="center"/>
    </xf>
    <xf numFmtId="0" fontId="4" fillId="0" borderId="0" xfId="0" applyFont="1" applyAlignment="1">
      <alignment vertical="center"/>
    </xf>
    <xf numFmtId="176" fontId="0" fillId="33" borderId="14" xfId="0" applyNumberFormat="1" applyFill="1" applyBorder="1" applyAlignment="1">
      <alignment vertical="center"/>
    </xf>
    <xf numFmtId="176" fontId="0" fillId="0" borderId="14" xfId="0" applyNumberFormat="1" applyFill="1" applyBorder="1" applyAlignment="1">
      <alignment vertical="center"/>
    </xf>
    <xf numFmtId="0" fontId="0" fillId="0" borderId="10"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18" xfId="0" applyFill="1" applyBorder="1" applyAlignment="1">
      <alignment vertical="center"/>
    </xf>
    <xf numFmtId="0" fontId="0" fillId="0" borderId="0" xfId="0" applyAlignment="1">
      <alignment vertical="center"/>
    </xf>
    <xf numFmtId="0" fontId="0" fillId="0" borderId="0" xfId="0" applyBorder="1" applyAlignment="1">
      <alignment horizontal="center" vertical="center" wrapText="1"/>
    </xf>
    <xf numFmtId="49" fontId="0" fillId="0" borderId="0" xfId="0" applyNumberFormat="1" applyBorder="1" applyAlignment="1">
      <alignment horizontal="center" vertical="center"/>
    </xf>
    <xf numFmtId="0" fontId="0" fillId="0" borderId="0" xfId="0" applyBorder="1" applyAlignment="1">
      <alignment vertical="center" wrapText="1"/>
    </xf>
    <xf numFmtId="176" fontId="0" fillId="0" borderId="0" xfId="0" applyNumberFormat="1" applyFill="1" applyBorder="1" applyAlignment="1">
      <alignment vertical="center"/>
    </xf>
    <xf numFmtId="0" fontId="4" fillId="0" borderId="0" xfId="0" applyFont="1" applyBorder="1" applyAlignment="1">
      <alignment vertical="center"/>
    </xf>
    <xf numFmtId="176" fontId="0" fillId="0" borderId="19" xfId="0" applyNumberFormat="1" applyBorder="1" applyAlignment="1">
      <alignment vertical="center"/>
    </xf>
    <xf numFmtId="176" fontId="0" fillId="33" borderId="19" xfId="0" applyNumberFormat="1" applyFill="1" applyBorder="1" applyAlignment="1">
      <alignment vertical="center"/>
    </xf>
    <xf numFmtId="176" fontId="0" fillId="34" borderId="20" xfId="0" applyNumberFormat="1" applyFill="1" applyBorder="1" applyAlignment="1">
      <alignment vertical="center"/>
    </xf>
    <xf numFmtId="176" fontId="0" fillId="34" borderId="21" xfId="0" applyNumberFormat="1" applyFill="1" applyBorder="1" applyAlignment="1">
      <alignment vertical="center"/>
    </xf>
    <xf numFmtId="0" fontId="0" fillId="0" borderId="0" xfId="0"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49" fontId="0" fillId="0" borderId="27" xfId="0" applyNumberFormat="1" applyBorder="1" applyAlignment="1">
      <alignment horizontal="center" vertical="center"/>
    </xf>
    <xf numFmtId="49" fontId="0" fillId="0" borderId="26" xfId="0" applyNumberFormat="1" applyBorder="1" applyAlignment="1">
      <alignment horizontal="center" vertical="center"/>
    </xf>
    <xf numFmtId="49" fontId="0" fillId="0" borderId="28" xfId="0" applyNumberFormat="1" applyBorder="1" applyAlignment="1">
      <alignment horizontal="center" vertical="center"/>
    </xf>
    <xf numFmtId="0" fontId="0" fillId="0" borderId="13" xfId="0" applyBorder="1" applyAlignment="1">
      <alignment horizontal="center" vertical="center"/>
    </xf>
    <xf numFmtId="49" fontId="0" fillId="0" borderId="22" xfId="0" applyNumberFormat="1" applyBorder="1" applyAlignment="1">
      <alignment horizontal="center" vertical="center"/>
    </xf>
    <xf numFmtId="49" fontId="0" fillId="0" borderId="15" xfId="0" applyNumberFormat="1" applyBorder="1" applyAlignment="1">
      <alignment horizontal="center" vertical="center"/>
    </xf>
    <xf numFmtId="49" fontId="0" fillId="0" borderId="13" xfId="0" applyNumberFormat="1" applyBorder="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0" fillId="34" borderId="29" xfId="0" applyFill="1" applyBorder="1" applyAlignment="1">
      <alignment vertical="center"/>
    </xf>
    <xf numFmtId="49" fontId="0" fillId="0" borderId="17" xfId="0" applyNumberFormat="1" applyBorder="1" applyAlignment="1">
      <alignment horizontal="left" vertical="center" wrapText="1"/>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Border="1" applyAlignment="1">
      <alignment vertical="center"/>
    </xf>
    <xf numFmtId="0" fontId="0" fillId="33" borderId="31" xfId="0" applyFill="1" applyBorder="1" applyAlignment="1">
      <alignment vertical="center"/>
    </xf>
    <xf numFmtId="176" fontId="0" fillId="33" borderId="32" xfId="0" applyNumberFormat="1" applyFill="1" applyBorder="1" applyAlignment="1">
      <alignment vertical="center"/>
    </xf>
    <xf numFmtId="176" fontId="0" fillId="0" borderId="33" xfId="0" applyNumberFormat="1" applyFill="1" applyBorder="1" applyAlignment="1">
      <alignment vertical="center"/>
    </xf>
    <xf numFmtId="49" fontId="0" fillId="0" borderId="10" xfId="0" applyNumberFormat="1" applyBorder="1" applyAlignment="1">
      <alignment horizontal="left" vertical="center"/>
    </xf>
    <xf numFmtId="49" fontId="0" fillId="0" borderId="10" xfId="0" applyNumberFormat="1" applyBorder="1" applyAlignment="1">
      <alignment horizontal="center" vertical="center"/>
    </xf>
    <xf numFmtId="176" fontId="0" fillId="0" borderId="33" xfId="0" applyNumberFormat="1" applyBorder="1" applyAlignment="1">
      <alignment vertical="center"/>
    </xf>
    <xf numFmtId="0" fontId="0" fillId="34" borderId="34" xfId="0" applyFill="1" applyBorder="1" applyAlignment="1">
      <alignment vertical="center"/>
    </xf>
    <xf numFmtId="49" fontId="0" fillId="0" borderId="17" xfId="0" applyNumberFormat="1" applyBorder="1" applyAlignment="1">
      <alignment horizontal="center" vertical="center"/>
    </xf>
    <xf numFmtId="0" fontId="0" fillId="0" borderId="35" xfId="0" applyBorder="1" applyAlignment="1">
      <alignment vertical="center" wrapText="1"/>
    </xf>
    <xf numFmtId="49" fontId="4" fillId="0" borderId="11" xfId="0" applyNumberFormat="1" applyFont="1" applyBorder="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176" fontId="0" fillId="0" borderId="0" xfId="0" applyNumberFormat="1" applyAlignment="1">
      <alignment horizontal="right" vertical="center"/>
    </xf>
    <xf numFmtId="0" fontId="0" fillId="35" borderId="10" xfId="0" applyFill="1" applyBorder="1" applyAlignment="1">
      <alignment horizontal="center" vertical="center"/>
    </xf>
    <xf numFmtId="0" fontId="0" fillId="34" borderId="10" xfId="0" applyFill="1" applyBorder="1" applyAlignment="1">
      <alignment horizontal="center" vertical="center"/>
    </xf>
    <xf numFmtId="0" fontId="0" fillId="34" borderId="36" xfId="0" applyFill="1" applyBorder="1" applyAlignment="1">
      <alignment vertical="center"/>
    </xf>
    <xf numFmtId="49" fontId="0" fillId="33" borderId="22" xfId="0" applyNumberFormat="1" applyFill="1" applyBorder="1" applyAlignment="1">
      <alignment horizontal="center" vertical="center"/>
    </xf>
    <xf numFmtId="0" fontId="0" fillId="33" borderId="15" xfId="0" applyFill="1" applyBorder="1" applyAlignment="1">
      <alignment horizontal="center" vertical="center"/>
    </xf>
    <xf numFmtId="49" fontId="0" fillId="33" borderId="13" xfId="0" applyNumberFormat="1" applyFill="1" applyBorder="1" applyAlignment="1">
      <alignment horizontal="center" vertical="center"/>
    </xf>
    <xf numFmtId="176" fontId="0" fillId="0" borderId="11" xfId="0" applyNumberFormat="1" applyBorder="1" applyAlignment="1">
      <alignment vertical="center"/>
    </xf>
    <xf numFmtId="0" fontId="0" fillId="0" borderId="11" xfId="0" applyBorder="1" applyAlignment="1">
      <alignment vertical="center"/>
    </xf>
    <xf numFmtId="49" fontId="0" fillId="0" borderId="35" xfId="0" applyNumberFormat="1" applyBorder="1" applyAlignment="1">
      <alignment horizontal="left" vertical="center" wrapText="1"/>
    </xf>
    <xf numFmtId="49" fontId="0" fillId="0" borderId="11" xfId="0" applyNumberFormat="1" applyBorder="1" applyAlignment="1">
      <alignment horizontal="left" vertical="center" wrapText="1"/>
    </xf>
    <xf numFmtId="0" fontId="0" fillId="0" borderId="11" xfId="0" applyBorder="1" applyAlignment="1">
      <alignment vertical="center" wrapText="1"/>
    </xf>
    <xf numFmtId="0" fontId="0" fillId="0" borderId="13" xfId="0" applyFill="1" applyBorder="1" applyAlignment="1">
      <alignment vertical="center"/>
    </xf>
    <xf numFmtId="176" fontId="0" fillId="0" borderId="19" xfId="0" applyNumberFormat="1"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right" wrapText="1"/>
    </xf>
    <xf numFmtId="176" fontId="0" fillId="0" borderId="0" xfId="0" applyNumberFormat="1" applyFill="1" applyAlignment="1">
      <alignment vertical="center"/>
    </xf>
    <xf numFmtId="49" fontId="0" fillId="0" borderId="17" xfId="0" applyNumberFormat="1" applyBorder="1" applyAlignment="1">
      <alignment horizontal="left" vertical="center" wrapText="1"/>
    </xf>
    <xf numFmtId="0" fontId="0" fillId="0" borderId="23" xfId="0" applyBorder="1" applyAlignment="1">
      <alignment vertical="center" wrapText="1"/>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wrapText="1"/>
    </xf>
    <xf numFmtId="0" fontId="0" fillId="0" borderId="17" xfId="0" applyBorder="1" applyAlignment="1">
      <alignment vertical="center" wrapText="1"/>
    </xf>
    <xf numFmtId="0" fontId="0" fillId="0" borderId="23" xfId="0" applyBorder="1" applyAlignment="1">
      <alignment vertical="center"/>
    </xf>
    <xf numFmtId="0" fontId="0" fillId="0" borderId="0" xfId="0" applyBorder="1" applyAlignment="1">
      <alignment vertical="center" wrapText="1"/>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0" xfId="0" applyAlignment="1">
      <alignment vertical="center" wrapText="1"/>
    </xf>
    <xf numFmtId="0" fontId="3" fillId="0" borderId="0" xfId="0" applyFont="1" applyBorder="1" applyAlignment="1">
      <alignment horizontal="right" wrapText="1"/>
    </xf>
    <xf numFmtId="0" fontId="0" fillId="0" borderId="0" xfId="0" applyAlignment="1">
      <alignment horizontal="right" wrapText="1"/>
    </xf>
    <xf numFmtId="49" fontId="0" fillId="0" borderId="22" xfId="0" applyNumberFormat="1" applyBorder="1" applyAlignment="1">
      <alignment horizontal="lef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24" xfId="0" applyBorder="1" applyAlignment="1">
      <alignment vertical="center" wrapText="1"/>
    </xf>
    <xf numFmtId="49" fontId="0" fillId="0" borderId="0" xfId="0" applyNumberFormat="1" applyAlignment="1">
      <alignment vertical="center" wrapText="1"/>
    </xf>
    <xf numFmtId="49" fontId="0" fillId="0" borderId="15" xfId="0" applyNumberFormat="1" applyBorder="1" applyAlignment="1">
      <alignment horizontal="left" vertical="center" wrapText="1"/>
    </xf>
    <xf numFmtId="49" fontId="0" fillId="0" borderId="16" xfId="0" applyNumberFormat="1" applyBorder="1" applyAlignment="1">
      <alignment horizontal="left"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35" borderId="15" xfId="0" applyFill="1" applyBorder="1" applyAlignment="1">
      <alignment horizontal="center" vertical="center"/>
    </xf>
    <xf numFmtId="0" fontId="0" fillId="35" borderId="16" xfId="0" applyFill="1" applyBorder="1" applyAlignment="1">
      <alignment horizontal="center" vertical="center"/>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176" fontId="0" fillId="35" borderId="15" xfId="0" applyNumberFormat="1" applyFill="1" applyBorder="1" applyAlignment="1">
      <alignment horizontal="center" vertical="center"/>
    </xf>
    <xf numFmtId="176" fontId="0" fillId="35" borderId="16" xfId="0" applyNumberFormat="1" applyFill="1" applyBorder="1" applyAlignment="1">
      <alignment horizontal="center" vertical="center"/>
    </xf>
    <xf numFmtId="176" fontId="0" fillId="34" borderId="15" xfId="0" applyNumberFormat="1" applyFill="1" applyBorder="1" applyAlignment="1">
      <alignment horizontal="center" vertical="center"/>
    </xf>
    <xf numFmtId="176" fontId="0" fillId="34" borderId="16" xfId="0" applyNumberFormat="1" applyFill="1" applyBorder="1" applyAlignment="1">
      <alignment horizontal="center" vertical="center"/>
    </xf>
    <xf numFmtId="0" fontId="0" fillId="0" borderId="0" xfId="0"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49" fontId="4" fillId="0" borderId="0" xfId="0" applyNumberFormat="1" applyFont="1" applyBorder="1" applyAlignment="1">
      <alignment horizontal="left" vertical="center"/>
    </xf>
    <xf numFmtId="0" fontId="0" fillId="0" borderId="0" xfId="0" applyBorder="1" applyAlignment="1">
      <alignment vertical="center"/>
    </xf>
    <xf numFmtId="0" fontId="0" fillId="0" borderId="35" xfId="0" applyBorder="1" applyAlignment="1">
      <alignment vertical="center" wrapText="1"/>
    </xf>
    <xf numFmtId="0" fontId="0" fillId="0" borderId="39" xfId="0"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vertical="center" wrapText="1"/>
    </xf>
    <xf numFmtId="0" fontId="0" fillId="0" borderId="18" xfId="0" applyBorder="1" applyAlignment="1">
      <alignment vertical="center" wrapText="1"/>
    </xf>
    <xf numFmtId="49" fontId="0" fillId="0" borderId="15" xfId="0" applyNumberFormat="1" applyBorder="1" applyAlignment="1">
      <alignment vertical="center" wrapText="1"/>
    </xf>
    <xf numFmtId="0" fontId="0" fillId="0" borderId="39" xfId="0" applyBorder="1" applyAlignment="1">
      <alignment vertical="center" wrapText="1"/>
    </xf>
    <xf numFmtId="0" fontId="0" fillId="0" borderId="16"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1"/>
  <sheetViews>
    <sheetView zoomScalePageLayoutView="0" workbookViewId="0" topLeftCell="A1">
      <selection activeCell="P14" sqref="P14"/>
    </sheetView>
  </sheetViews>
  <sheetFormatPr defaultColWidth="9.00390625" defaultRowHeight="13.5"/>
  <cols>
    <col min="1" max="1" width="2.625" style="0" customWidth="1"/>
    <col min="2" max="2" width="59.625" style="2" customWidth="1"/>
    <col min="3" max="3" width="7.625" style="0" customWidth="1"/>
    <col min="4" max="4" width="7.625" style="9" customWidth="1"/>
    <col min="5" max="5" width="7.625" style="0" customWidth="1"/>
    <col min="6" max="6" width="7.625" style="9" customWidth="1"/>
    <col min="7" max="7" width="7.625" style="0" customWidth="1"/>
    <col min="8" max="8" width="7.625" style="9" customWidth="1"/>
    <col min="9" max="9" width="7.625" style="0" customWidth="1"/>
    <col min="10" max="10" width="7.625" style="9" customWidth="1"/>
    <col min="11" max="11" width="7.625" style="0" customWidth="1"/>
    <col min="12" max="12" width="7.625" style="9" customWidth="1"/>
    <col min="13" max="13" width="7.625" style="87" customWidth="1"/>
    <col min="14" max="14" width="5.50390625" style="0" customWidth="1"/>
  </cols>
  <sheetData>
    <row r="1" spans="1:13" ht="24.75" customHeight="1">
      <c r="A1" s="29" t="s">
        <v>0</v>
      </c>
      <c r="B1" s="29"/>
      <c r="C1" s="99"/>
      <c r="D1" s="100"/>
      <c r="E1" s="100"/>
      <c r="F1" s="100"/>
      <c r="G1" s="100"/>
      <c r="H1" s="100"/>
      <c r="I1" s="100"/>
      <c r="J1" s="100"/>
      <c r="K1" s="100"/>
      <c r="L1" s="100"/>
      <c r="M1" s="86"/>
    </row>
    <row r="2" spans="1:13" s="21" customFormat="1" ht="11.25" customHeight="1">
      <c r="A2" s="29"/>
      <c r="B2" s="29"/>
      <c r="C2" s="17"/>
      <c r="D2" s="18"/>
      <c r="E2" s="17"/>
      <c r="F2" s="18"/>
      <c r="G2" s="17"/>
      <c r="H2" s="18"/>
      <c r="I2" s="17"/>
      <c r="J2" s="18"/>
      <c r="K2" s="17"/>
      <c r="L2" s="20"/>
      <c r="M2" s="28"/>
    </row>
    <row r="3" spans="1:13" s="1" customFormat="1" ht="18" customHeight="1">
      <c r="A3" s="101" t="s">
        <v>98</v>
      </c>
      <c r="B3" s="102"/>
      <c r="C3" s="96" t="s">
        <v>61</v>
      </c>
      <c r="D3" s="97"/>
      <c r="E3" s="90" t="s">
        <v>63</v>
      </c>
      <c r="F3" s="91"/>
      <c r="G3" s="90" t="s">
        <v>62</v>
      </c>
      <c r="H3" s="91"/>
      <c r="I3" s="90" t="s">
        <v>64</v>
      </c>
      <c r="J3" s="91"/>
      <c r="K3" s="90" t="s">
        <v>65</v>
      </c>
      <c r="L3" s="91"/>
      <c r="M3" s="82"/>
    </row>
    <row r="4" spans="1:13" s="1" customFormat="1" ht="15" customHeight="1">
      <c r="A4" s="103"/>
      <c r="B4" s="104"/>
      <c r="C4" s="65" t="s">
        <v>113</v>
      </c>
      <c r="D4" s="66" t="s">
        <v>114</v>
      </c>
      <c r="E4" s="65" t="s">
        <v>113</v>
      </c>
      <c r="F4" s="66" t="s">
        <v>114</v>
      </c>
      <c r="G4" s="65" t="s">
        <v>113</v>
      </c>
      <c r="H4" s="66" t="s">
        <v>114</v>
      </c>
      <c r="I4" s="65" t="s">
        <v>113</v>
      </c>
      <c r="J4" s="66" t="s">
        <v>114</v>
      </c>
      <c r="K4" s="65" t="s">
        <v>113</v>
      </c>
      <c r="L4" s="66" t="s">
        <v>114</v>
      </c>
      <c r="M4" s="82"/>
    </row>
    <row r="5" spans="1:15" ht="15.75" customHeight="1">
      <c r="A5" s="19"/>
      <c r="B5" s="11" t="s">
        <v>5</v>
      </c>
      <c r="C5" s="5">
        <v>0</v>
      </c>
      <c r="D5" s="8">
        <f aca="true" t="shared" si="0" ref="D5:D13">C5/N5</f>
        <v>0</v>
      </c>
      <c r="E5" s="5">
        <v>1</v>
      </c>
      <c r="F5" s="8">
        <f aca="true" t="shared" si="1" ref="F5:F13">E5/N5</f>
        <v>0.058823529411764705</v>
      </c>
      <c r="G5" s="5">
        <v>3</v>
      </c>
      <c r="H5" s="8">
        <f aca="true" t="shared" si="2" ref="H5:H13">G5/N5</f>
        <v>0.17647058823529413</v>
      </c>
      <c r="I5" s="48">
        <v>7</v>
      </c>
      <c r="J5" s="14">
        <f aca="true" t="shared" si="3" ref="J5:J13">I5/N5</f>
        <v>0.4117647058823529</v>
      </c>
      <c r="K5" s="48">
        <v>6</v>
      </c>
      <c r="L5" s="14">
        <f aca="true" t="shared" si="4" ref="L5:L13">K5/N5</f>
        <v>0.35294117647058826</v>
      </c>
      <c r="M5" s="28"/>
      <c r="N5">
        <f>C5+E5+G5+I5+K5</f>
        <v>17</v>
      </c>
      <c r="O5" s="9">
        <f>D5+F5+H5+J5+L5</f>
        <v>1</v>
      </c>
    </row>
    <row r="6" spans="1:15" ht="15.75" customHeight="1">
      <c r="A6" s="19"/>
      <c r="B6" s="58" t="s">
        <v>6</v>
      </c>
      <c r="C6" s="5">
        <v>3</v>
      </c>
      <c r="D6" s="8">
        <f t="shared" si="0"/>
        <v>0.17647058823529413</v>
      </c>
      <c r="E6" s="5">
        <v>2</v>
      </c>
      <c r="F6" s="8">
        <f t="shared" si="1"/>
        <v>0.11764705882352941</v>
      </c>
      <c r="G6" s="48">
        <v>4</v>
      </c>
      <c r="H6" s="14">
        <f t="shared" si="2"/>
        <v>0.23529411764705882</v>
      </c>
      <c r="I6" s="48">
        <v>5</v>
      </c>
      <c r="J6" s="14">
        <f t="shared" si="3"/>
        <v>0.29411764705882354</v>
      </c>
      <c r="K6" s="48">
        <v>3</v>
      </c>
      <c r="L6" s="14">
        <f t="shared" si="4"/>
        <v>0.17647058823529413</v>
      </c>
      <c r="M6" s="28"/>
      <c r="N6">
        <f aca="true" t="shared" si="5" ref="N6:N63">C6+E6+G6+I6+K6</f>
        <v>17</v>
      </c>
      <c r="O6" s="9">
        <f aca="true" t="shared" si="6" ref="O6:O63">D6+F6+H6+J6+L6</f>
        <v>1</v>
      </c>
    </row>
    <row r="7" spans="1:15" ht="15.75" customHeight="1">
      <c r="A7" s="19"/>
      <c r="B7" s="58" t="s">
        <v>7</v>
      </c>
      <c r="C7" s="5">
        <v>0</v>
      </c>
      <c r="D7" s="8">
        <f t="shared" si="0"/>
        <v>0</v>
      </c>
      <c r="E7" s="5">
        <v>1</v>
      </c>
      <c r="F7" s="8">
        <f t="shared" si="1"/>
        <v>0.058823529411764705</v>
      </c>
      <c r="G7" s="5">
        <v>3</v>
      </c>
      <c r="H7" s="8">
        <f t="shared" si="2"/>
        <v>0.17647058823529413</v>
      </c>
      <c r="I7" s="48">
        <v>9</v>
      </c>
      <c r="J7" s="14">
        <f t="shared" si="3"/>
        <v>0.5294117647058824</v>
      </c>
      <c r="K7" s="48">
        <v>4</v>
      </c>
      <c r="L7" s="14">
        <f t="shared" si="4"/>
        <v>0.23529411764705882</v>
      </c>
      <c r="M7" s="28"/>
      <c r="N7">
        <f t="shared" si="5"/>
        <v>17</v>
      </c>
      <c r="O7" s="9">
        <f t="shared" si="6"/>
        <v>1</v>
      </c>
    </row>
    <row r="8" spans="1:15" ht="15.75" customHeight="1">
      <c r="A8" s="19"/>
      <c r="B8" s="58" t="s">
        <v>8</v>
      </c>
      <c r="C8" s="5">
        <v>0</v>
      </c>
      <c r="D8" s="8">
        <f t="shared" si="0"/>
        <v>0</v>
      </c>
      <c r="E8" s="5">
        <v>0</v>
      </c>
      <c r="F8" s="8">
        <f t="shared" si="1"/>
        <v>0</v>
      </c>
      <c r="G8" s="48">
        <v>8</v>
      </c>
      <c r="H8" s="14">
        <f t="shared" si="2"/>
        <v>0.5</v>
      </c>
      <c r="I8" s="48">
        <v>6</v>
      </c>
      <c r="J8" s="14">
        <f t="shared" si="3"/>
        <v>0.375</v>
      </c>
      <c r="K8" s="5">
        <v>2</v>
      </c>
      <c r="L8" s="8">
        <f t="shared" si="4"/>
        <v>0.125</v>
      </c>
      <c r="M8" s="28"/>
      <c r="N8">
        <f t="shared" si="5"/>
        <v>16</v>
      </c>
      <c r="O8" s="9">
        <f t="shared" si="6"/>
        <v>1</v>
      </c>
    </row>
    <row r="9" spans="1:15" ht="15.75" customHeight="1">
      <c r="A9" s="19"/>
      <c r="B9" s="58" t="s">
        <v>101</v>
      </c>
      <c r="C9" s="5">
        <v>0</v>
      </c>
      <c r="D9" s="8">
        <f t="shared" si="0"/>
        <v>0</v>
      </c>
      <c r="E9" s="5">
        <v>0</v>
      </c>
      <c r="F9" s="8">
        <f t="shared" si="1"/>
        <v>0</v>
      </c>
      <c r="G9" s="5">
        <v>1</v>
      </c>
      <c r="H9" s="8">
        <f t="shared" si="2"/>
        <v>0.058823529411764705</v>
      </c>
      <c r="I9" s="48">
        <v>6</v>
      </c>
      <c r="J9" s="14">
        <f t="shared" si="3"/>
        <v>0.35294117647058826</v>
      </c>
      <c r="K9" s="48">
        <v>10</v>
      </c>
      <c r="L9" s="14">
        <f t="shared" si="4"/>
        <v>0.5882352941176471</v>
      </c>
      <c r="M9" s="28"/>
      <c r="N9">
        <f t="shared" si="5"/>
        <v>17</v>
      </c>
      <c r="O9" s="9">
        <f t="shared" si="6"/>
        <v>1</v>
      </c>
    </row>
    <row r="10" spans="1:15" ht="15.75" customHeight="1">
      <c r="A10" s="19"/>
      <c r="B10" s="58" t="s">
        <v>9</v>
      </c>
      <c r="C10" s="5">
        <v>0</v>
      </c>
      <c r="D10" s="8">
        <f t="shared" si="0"/>
        <v>0</v>
      </c>
      <c r="E10" s="5">
        <v>3</v>
      </c>
      <c r="F10" s="8">
        <f t="shared" si="1"/>
        <v>0.17647058823529413</v>
      </c>
      <c r="G10" s="48">
        <v>5</v>
      </c>
      <c r="H10" s="14">
        <f t="shared" si="2"/>
        <v>0.29411764705882354</v>
      </c>
      <c r="I10" s="48">
        <v>5</v>
      </c>
      <c r="J10" s="14">
        <f t="shared" si="3"/>
        <v>0.29411764705882354</v>
      </c>
      <c r="K10" s="48">
        <v>4</v>
      </c>
      <c r="L10" s="14">
        <f t="shared" si="4"/>
        <v>0.23529411764705882</v>
      </c>
      <c r="M10" s="28"/>
      <c r="N10">
        <f t="shared" si="5"/>
        <v>17</v>
      </c>
      <c r="O10" s="9">
        <f t="shared" si="6"/>
        <v>1</v>
      </c>
    </row>
    <row r="11" spans="1:15" ht="15.75" customHeight="1">
      <c r="A11" s="19"/>
      <c r="B11" s="58" t="s">
        <v>10</v>
      </c>
      <c r="C11" s="48">
        <v>5</v>
      </c>
      <c r="D11" s="14">
        <f t="shared" si="0"/>
        <v>0.29411764705882354</v>
      </c>
      <c r="E11" s="48">
        <v>9</v>
      </c>
      <c r="F11" s="14">
        <f t="shared" si="1"/>
        <v>0.5294117647058824</v>
      </c>
      <c r="G11" s="5">
        <v>2</v>
      </c>
      <c r="H11" s="8">
        <f t="shared" si="2"/>
        <v>0.11764705882352941</v>
      </c>
      <c r="I11" s="5">
        <v>1</v>
      </c>
      <c r="J11" s="8">
        <f t="shared" si="3"/>
        <v>0.058823529411764705</v>
      </c>
      <c r="K11" s="5">
        <v>0</v>
      </c>
      <c r="L11" s="8">
        <f t="shared" si="4"/>
        <v>0</v>
      </c>
      <c r="M11" s="28"/>
      <c r="N11">
        <f t="shared" si="5"/>
        <v>17</v>
      </c>
      <c r="O11" s="9">
        <f t="shared" si="6"/>
        <v>1</v>
      </c>
    </row>
    <row r="12" spans="1:15" ht="15.75" customHeight="1" thickBot="1">
      <c r="A12" s="19"/>
      <c r="B12" s="58" t="s">
        <v>106</v>
      </c>
      <c r="C12" s="5">
        <v>3</v>
      </c>
      <c r="D12" s="8">
        <f t="shared" si="0"/>
        <v>0.17647058823529413</v>
      </c>
      <c r="E12" s="48">
        <v>9</v>
      </c>
      <c r="F12" s="14">
        <f t="shared" si="1"/>
        <v>0.5294117647058824</v>
      </c>
      <c r="G12" s="49">
        <v>3</v>
      </c>
      <c r="H12" s="31">
        <f t="shared" si="2"/>
        <v>0.17647058823529413</v>
      </c>
      <c r="I12" s="6">
        <v>2</v>
      </c>
      <c r="J12" s="30">
        <f t="shared" si="3"/>
        <v>0.11764705882352941</v>
      </c>
      <c r="K12" s="6">
        <v>0</v>
      </c>
      <c r="L12" s="30">
        <f t="shared" si="4"/>
        <v>0</v>
      </c>
      <c r="M12" s="28"/>
      <c r="N12">
        <f t="shared" si="5"/>
        <v>17</v>
      </c>
      <c r="O12" s="9">
        <f t="shared" si="6"/>
        <v>1</v>
      </c>
    </row>
    <row r="13" spans="1:15" ht="19.5" customHeight="1" thickBot="1">
      <c r="A13" s="19"/>
      <c r="B13" s="59" t="s">
        <v>44</v>
      </c>
      <c r="C13" s="5">
        <f>SUM(C5:C12)</f>
        <v>11</v>
      </c>
      <c r="D13" s="8">
        <f t="shared" si="0"/>
        <v>0.08148148148148149</v>
      </c>
      <c r="E13" s="5">
        <f>SUM(E5:E12)</f>
        <v>25</v>
      </c>
      <c r="F13" s="60">
        <f t="shared" si="1"/>
        <v>0.18518518518518517</v>
      </c>
      <c r="G13" s="61">
        <f>SUM(G5:G12)</f>
        <v>29</v>
      </c>
      <c r="H13" s="33">
        <f t="shared" si="2"/>
        <v>0.21481481481481482</v>
      </c>
      <c r="I13" s="50">
        <f>SUM(I5:I12)</f>
        <v>41</v>
      </c>
      <c r="J13" s="33">
        <f t="shared" si="3"/>
        <v>0.3037037037037037</v>
      </c>
      <c r="K13" s="50">
        <f>SUM(K5:K12)</f>
        <v>29</v>
      </c>
      <c r="L13" s="32">
        <f t="shared" si="4"/>
        <v>0.21481481481481482</v>
      </c>
      <c r="M13" s="28"/>
      <c r="N13">
        <f t="shared" si="5"/>
        <v>135</v>
      </c>
      <c r="O13" s="9">
        <f t="shared" si="6"/>
        <v>1</v>
      </c>
    </row>
    <row r="14" spans="1:15" ht="19.5" customHeight="1">
      <c r="A14" s="25"/>
      <c r="B14" s="26"/>
      <c r="C14" s="21"/>
      <c r="D14" s="20"/>
      <c r="E14" s="21"/>
      <c r="F14" s="20"/>
      <c r="G14" s="21"/>
      <c r="H14" s="20"/>
      <c r="I14" s="21"/>
      <c r="J14" s="20"/>
      <c r="K14" s="21"/>
      <c r="L14" s="20"/>
      <c r="M14" s="28"/>
      <c r="O14" s="9"/>
    </row>
    <row r="15" spans="1:15" s="21" customFormat="1" ht="31.5" customHeight="1">
      <c r="A15" s="88" t="s">
        <v>99</v>
      </c>
      <c r="B15" s="89"/>
      <c r="C15" s="90" t="s">
        <v>61</v>
      </c>
      <c r="D15" s="91"/>
      <c r="E15" s="90" t="s">
        <v>63</v>
      </c>
      <c r="F15" s="91"/>
      <c r="G15" s="90" t="s">
        <v>62</v>
      </c>
      <c r="H15" s="91"/>
      <c r="I15" s="90" t="s">
        <v>64</v>
      </c>
      <c r="J15" s="91"/>
      <c r="K15" s="90" t="s">
        <v>65</v>
      </c>
      <c r="L15" s="91"/>
      <c r="M15" s="82"/>
      <c r="O15" s="20"/>
    </row>
    <row r="16" spans="1:15" ht="15.75" customHeight="1">
      <c r="A16" s="92"/>
      <c r="B16" s="11" t="s">
        <v>11</v>
      </c>
      <c r="C16" s="48">
        <v>17</v>
      </c>
      <c r="D16" s="14">
        <f aca="true" t="shared" si="7" ref="D16:D21">C16/N16</f>
        <v>1</v>
      </c>
      <c r="E16" s="5">
        <v>0</v>
      </c>
      <c r="F16" s="8">
        <f aca="true" t="shared" si="8" ref="F16:F21">E16/N16</f>
        <v>0</v>
      </c>
      <c r="G16" s="5">
        <v>0</v>
      </c>
      <c r="H16" s="8">
        <f aca="true" t="shared" si="9" ref="H16:H21">G16/N16</f>
        <v>0</v>
      </c>
      <c r="I16" s="5">
        <v>0</v>
      </c>
      <c r="J16" s="8">
        <f aca="true" t="shared" si="10" ref="J16:J21">I16/N16</f>
        <v>0</v>
      </c>
      <c r="K16" s="5">
        <v>0</v>
      </c>
      <c r="L16" s="8">
        <f aca="true" t="shared" si="11" ref="L16:L21">K16/N16</f>
        <v>0</v>
      </c>
      <c r="M16" s="28"/>
      <c r="N16">
        <f t="shared" si="5"/>
        <v>17</v>
      </c>
      <c r="O16" s="9">
        <f t="shared" si="6"/>
        <v>1</v>
      </c>
    </row>
    <row r="17" spans="1:15" ht="15.75" customHeight="1">
      <c r="A17" s="92"/>
      <c r="B17" s="58" t="s">
        <v>102</v>
      </c>
      <c r="C17" s="48">
        <v>11</v>
      </c>
      <c r="D17" s="14">
        <f t="shared" si="7"/>
        <v>0.6470588235294118</v>
      </c>
      <c r="E17" s="48">
        <v>6</v>
      </c>
      <c r="F17" s="14">
        <f t="shared" si="8"/>
        <v>0.35294117647058826</v>
      </c>
      <c r="G17" s="5">
        <v>0</v>
      </c>
      <c r="H17" s="8">
        <f t="shared" si="9"/>
        <v>0</v>
      </c>
      <c r="I17" s="5">
        <v>0</v>
      </c>
      <c r="J17" s="8">
        <f t="shared" si="10"/>
        <v>0</v>
      </c>
      <c r="K17" s="5">
        <v>0</v>
      </c>
      <c r="L17" s="8">
        <f t="shared" si="11"/>
        <v>0</v>
      </c>
      <c r="M17" s="28"/>
      <c r="N17">
        <f t="shared" si="5"/>
        <v>17</v>
      </c>
      <c r="O17" s="9">
        <f t="shared" si="6"/>
        <v>1</v>
      </c>
    </row>
    <row r="18" spans="1:15" ht="15.75" customHeight="1">
      <c r="A18" s="92"/>
      <c r="B18" s="58" t="s">
        <v>105</v>
      </c>
      <c r="C18" s="5">
        <v>0</v>
      </c>
      <c r="D18" s="8">
        <f t="shared" si="7"/>
        <v>0</v>
      </c>
      <c r="E18" s="48">
        <v>14</v>
      </c>
      <c r="F18" s="14">
        <f t="shared" si="8"/>
        <v>0.8235294117647058</v>
      </c>
      <c r="G18" s="5">
        <v>3</v>
      </c>
      <c r="H18" s="8">
        <f t="shared" si="9"/>
        <v>0.17647058823529413</v>
      </c>
      <c r="I18" s="5">
        <v>0</v>
      </c>
      <c r="J18" s="8">
        <f t="shared" si="10"/>
        <v>0</v>
      </c>
      <c r="K18" s="5">
        <v>0</v>
      </c>
      <c r="L18" s="8">
        <f t="shared" si="11"/>
        <v>0</v>
      </c>
      <c r="M18" s="28"/>
      <c r="N18">
        <f t="shared" si="5"/>
        <v>17</v>
      </c>
      <c r="O18" s="9">
        <f t="shared" si="6"/>
        <v>1</v>
      </c>
    </row>
    <row r="19" spans="1:15" ht="15.75" customHeight="1">
      <c r="A19" s="92"/>
      <c r="B19" s="58" t="s">
        <v>104</v>
      </c>
      <c r="C19" s="48">
        <v>6</v>
      </c>
      <c r="D19" s="14">
        <f t="shared" si="7"/>
        <v>0.35294117647058826</v>
      </c>
      <c r="E19" s="5">
        <v>5</v>
      </c>
      <c r="F19" s="8">
        <f t="shared" si="8"/>
        <v>0.29411764705882354</v>
      </c>
      <c r="G19" s="48">
        <v>6</v>
      </c>
      <c r="H19" s="14">
        <f t="shared" si="9"/>
        <v>0.35294117647058826</v>
      </c>
      <c r="I19" s="5">
        <v>0</v>
      </c>
      <c r="J19" s="8">
        <f t="shared" si="10"/>
        <v>0</v>
      </c>
      <c r="K19" s="5">
        <v>0</v>
      </c>
      <c r="L19" s="8">
        <f t="shared" si="11"/>
        <v>0</v>
      </c>
      <c r="M19" s="28"/>
      <c r="N19">
        <f t="shared" si="5"/>
        <v>17</v>
      </c>
      <c r="O19" s="9">
        <f t="shared" si="6"/>
        <v>1</v>
      </c>
    </row>
    <row r="20" spans="1:15" ht="15.75" customHeight="1" thickBot="1">
      <c r="A20" s="92"/>
      <c r="B20" s="10" t="s">
        <v>103</v>
      </c>
      <c r="C20" s="6">
        <v>0</v>
      </c>
      <c r="D20" s="30">
        <f t="shared" si="7"/>
        <v>0</v>
      </c>
      <c r="E20" s="6">
        <v>0</v>
      </c>
      <c r="F20" s="30">
        <f t="shared" si="8"/>
        <v>0</v>
      </c>
      <c r="G20" s="49">
        <v>5</v>
      </c>
      <c r="H20" s="31">
        <f t="shared" si="9"/>
        <v>0.29411764705882354</v>
      </c>
      <c r="I20" s="49">
        <v>10</v>
      </c>
      <c r="J20" s="31">
        <f t="shared" si="10"/>
        <v>0.5882352941176471</v>
      </c>
      <c r="K20" s="6">
        <v>2</v>
      </c>
      <c r="L20" s="30">
        <f t="shared" si="11"/>
        <v>0.11764705882352941</v>
      </c>
      <c r="M20" s="28"/>
      <c r="N20">
        <f t="shared" si="5"/>
        <v>17</v>
      </c>
      <c r="O20" s="9">
        <f t="shared" si="6"/>
        <v>1</v>
      </c>
    </row>
    <row r="21" spans="1:15" ht="19.5" customHeight="1" thickBot="1">
      <c r="A21" s="92"/>
      <c r="B21" s="62" t="s">
        <v>43</v>
      </c>
      <c r="C21" s="61">
        <f>SUM(C16:C20)</f>
        <v>34</v>
      </c>
      <c r="D21" s="33">
        <f t="shared" si="7"/>
        <v>0.4</v>
      </c>
      <c r="E21" s="50">
        <f>SUM(E16:E20)</f>
        <v>25</v>
      </c>
      <c r="F21" s="32">
        <f t="shared" si="8"/>
        <v>0.29411764705882354</v>
      </c>
      <c r="G21" s="52">
        <f>SUM(G16:G20)</f>
        <v>14</v>
      </c>
      <c r="H21" s="8">
        <f t="shared" si="9"/>
        <v>0.16470588235294117</v>
      </c>
      <c r="I21" s="5">
        <f>SUM(I16:I20)</f>
        <v>10</v>
      </c>
      <c r="J21" s="8">
        <f t="shared" si="10"/>
        <v>0.11764705882352941</v>
      </c>
      <c r="K21" s="5">
        <f>SUM(K16:K20)</f>
        <v>2</v>
      </c>
      <c r="L21" s="8">
        <f t="shared" si="11"/>
        <v>0.023529411764705882</v>
      </c>
      <c r="M21" s="28"/>
      <c r="N21">
        <f t="shared" si="5"/>
        <v>85</v>
      </c>
      <c r="O21" s="9">
        <f t="shared" si="6"/>
        <v>1</v>
      </c>
    </row>
    <row r="22" spans="1:15" ht="19.5" customHeight="1">
      <c r="A22" s="25"/>
      <c r="B22" s="26"/>
      <c r="C22" s="21"/>
      <c r="D22" s="20"/>
      <c r="E22" s="21"/>
      <c r="F22" s="20"/>
      <c r="G22" s="21"/>
      <c r="H22" s="20"/>
      <c r="I22" s="21"/>
      <c r="J22" s="20"/>
      <c r="K22" s="21"/>
      <c r="L22" s="20"/>
      <c r="M22" s="28"/>
      <c r="O22" s="9"/>
    </row>
    <row r="23" spans="1:15" s="21" customFormat="1" ht="24.75" customHeight="1">
      <c r="A23" s="88" t="s">
        <v>3</v>
      </c>
      <c r="B23" s="89"/>
      <c r="C23" s="90" t="s">
        <v>61</v>
      </c>
      <c r="D23" s="91"/>
      <c r="E23" s="90" t="s">
        <v>63</v>
      </c>
      <c r="F23" s="91"/>
      <c r="G23" s="90" t="s">
        <v>62</v>
      </c>
      <c r="H23" s="91"/>
      <c r="I23" s="90" t="s">
        <v>64</v>
      </c>
      <c r="J23" s="91"/>
      <c r="K23" s="90" t="s">
        <v>65</v>
      </c>
      <c r="L23" s="91"/>
      <c r="M23" s="82"/>
      <c r="O23" s="20"/>
    </row>
    <row r="24" spans="1:15" ht="15.75" customHeight="1">
      <c r="A24" s="92"/>
      <c r="B24" s="11" t="s">
        <v>107</v>
      </c>
      <c r="C24" s="5">
        <v>0</v>
      </c>
      <c r="D24" s="8">
        <f aca="true" t="shared" si="12" ref="D24:D33">C24/N24</f>
        <v>0</v>
      </c>
      <c r="E24" s="5">
        <v>0</v>
      </c>
      <c r="F24" s="8">
        <f aca="true" t="shared" si="13" ref="F24:F33">E24/N24</f>
        <v>0</v>
      </c>
      <c r="G24" s="5">
        <v>3</v>
      </c>
      <c r="H24" s="8">
        <f aca="true" t="shared" si="14" ref="H24:H33">G24/N24</f>
        <v>0.21428571428571427</v>
      </c>
      <c r="I24" s="48">
        <v>4</v>
      </c>
      <c r="J24" s="14">
        <f aca="true" t="shared" si="15" ref="J24:J33">I24/N24</f>
        <v>0.2857142857142857</v>
      </c>
      <c r="K24" s="48">
        <v>7</v>
      </c>
      <c r="L24" s="14">
        <f aca="true" t="shared" si="16" ref="L24:L33">K24/N24</f>
        <v>0.5</v>
      </c>
      <c r="M24" s="28"/>
      <c r="N24">
        <f t="shared" si="5"/>
        <v>14</v>
      </c>
      <c r="O24" s="9">
        <f t="shared" si="6"/>
        <v>1</v>
      </c>
    </row>
    <row r="25" spans="1:15" ht="15.75" customHeight="1">
      <c r="A25" s="92"/>
      <c r="B25" s="58" t="s">
        <v>12</v>
      </c>
      <c r="C25" s="48">
        <v>4</v>
      </c>
      <c r="D25" s="14">
        <f t="shared" si="12"/>
        <v>0.2857142857142857</v>
      </c>
      <c r="E25" s="5">
        <v>3</v>
      </c>
      <c r="F25" s="8">
        <f t="shared" si="13"/>
        <v>0.21428571428571427</v>
      </c>
      <c r="G25" s="48">
        <v>5</v>
      </c>
      <c r="H25" s="14">
        <f t="shared" si="14"/>
        <v>0.35714285714285715</v>
      </c>
      <c r="I25" s="5">
        <v>2</v>
      </c>
      <c r="J25" s="8">
        <f t="shared" si="15"/>
        <v>0.14285714285714285</v>
      </c>
      <c r="K25" s="5">
        <v>0</v>
      </c>
      <c r="L25" s="8">
        <f t="shared" si="16"/>
        <v>0</v>
      </c>
      <c r="M25" s="28"/>
      <c r="N25">
        <f t="shared" si="5"/>
        <v>14</v>
      </c>
      <c r="O25" s="9">
        <f t="shared" si="6"/>
        <v>1</v>
      </c>
    </row>
    <row r="26" spans="1:15" ht="15.75" customHeight="1">
      <c r="A26" s="92"/>
      <c r="B26" s="58" t="s">
        <v>13</v>
      </c>
      <c r="C26" s="5">
        <v>0</v>
      </c>
      <c r="D26" s="8">
        <f t="shared" si="12"/>
        <v>0</v>
      </c>
      <c r="E26" s="5">
        <v>1</v>
      </c>
      <c r="F26" s="8">
        <f t="shared" si="13"/>
        <v>0.07142857142857142</v>
      </c>
      <c r="G26" s="5">
        <v>2</v>
      </c>
      <c r="H26" s="8">
        <f t="shared" si="14"/>
        <v>0.14285714285714285</v>
      </c>
      <c r="I26" s="48">
        <v>11</v>
      </c>
      <c r="J26" s="14">
        <f t="shared" si="15"/>
        <v>0.7857142857142857</v>
      </c>
      <c r="K26" s="5">
        <v>0</v>
      </c>
      <c r="L26" s="8">
        <f t="shared" si="16"/>
        <v>0</v>
      </c>
      <c r="M26" s="28"/>
      <c r="N26">
        <f t="shared" si="5"/>
        <v>14</v>
      </c>
      <c r="O26" s="9">
        <f t="shared" si="6"/>
        <v>1</v>
      </c>
    </row>
    <row r="27" spans="1:15" ht="15.75" customHeight="1">
      <c r="A27" s="92"/>
      <c r="B27" s="58" t="s">
        <v>14</v>
      </c>
      <c r="C27" s="48">
        <v>6</v>
      </c>
      <c r="D27" s="14">
        <f t="shared" si="12"/>
        <v>0.42857142857142855</v>
      </c>
      <c r="E27" s="5">
        <v>2</v>
      </c>
      <c r="F27" s="8">
        <f t="shared" si="13"/>
        <v>0.14285714285714285</v>
      </c>
      <c r="G27" s="48">
        <v>4</v>
      </c>
      <c r="H27" s="14">
        <f t="shared" si="14"/>
        <v>0.2857142857142857</v>
      </c>
      <c r="I27" s="5">
        <v>2</v>
      </c>
      <c r="J27" s="8">
        <f t="shared" si="15"/>
        <v>0.14285714285714285</v>
      </c>
      <c r="K27" s="5">
        <v>0</v>
      </c>
      <c r="L27" s="8">
        <f t="shared" si="16"/>
        <v>0</v>
      </c>
      <c r="M27" s="28"/>
      <c r="N27">
        <f t="shared" si="5"/>
        <v>14</v>
      </c>
      <c r="O27" s="9">
        <f t="shared" si="6"/>
        <v>1</v>
      </c>
    </row>
    <row r="28" spans="1:15" ht="15.75" customHeight="1">
      <c r="A28" s="92"/>
      <c r="B28" s="58" t="s">
        <v>108</v>
      </c>
      <c r="C28" s="5">
        <v>1</v>
      </c>
      <c r="D28" s="8">
        <f t="shared" si="12"/>
        <v>0.07142857142857142</v>
      </c>
      <c r="E28" s="48">
        <v>4</v>
      </c>
      <c r="F28" s="14">
        <f t="shared" si="13"/>
        <v>0.2857142857142857</v>
      </c>
      <c r="G28" s="48">
        <v>9</v>
      </c>
      <c r="H28" s="14">
        <f t="shared" si="14"/>
        <v>0.6428571428571429</v>
      </c>
      <c r="I28" s="5">
        <v>0</v>
      </c>
      <c r="J28" s="8">
        <f t="shared" si="15"/>
        <v>0</v>
      </c>
      <c r="K28" s="5">
        <v>0</v>
      </c>
      <c r="L28" s="8">
        <f t="shared" si="16"/>
        <v>0</v>
      </c>
      <c r="M28" s="28"/>
      <c r="N28">
        <f t="shared" si="5"/>
        <v>14</v>
      </c>
      <c r="O28" s="9">
        <f t="shared" si="6"/>
        <v>1</v>
      </c>
    </row>
    <row r="29" spans="1:15" ht="15.75" customHeight="1">
      <c r="A29" s="92"/>
      <c r="B29" s="58" t="s">
        <v>15</v>
      </c>
      <c r="C29" s="5">
        <v>0</v>
      </c>
      <c r="D29" s="8">
        <f t="shared" si="12"/>
        <v>0</v>
      </c>
      <c r="E29" s="5">
        <v>2</v>
      </c>
      <c r="F29" s="8">
        <f t="shared" si="13"/>
        <v>0.11764705882352941</v>
      </c>
      <c r="G29" s="48">
        <v>7</v>
      </c>
      <c r="H29" s="14">
        <f t="shared" si="14"/>
        <v>0.4117647058823529</v>
      </c>
      <c r="I29" s="48">
        <v>7</v>
      </c>
      <c r="J29" s="14">
        <f t="shared" si="15"/>
        <v>0.4117647058823529</v>
      </c>
      <c r="K29" s="5">
        <v>1</v>
      </c>
      <c r="L29" s="8">
        <f t="shared" si="16"/>
        <v>0.058823529411764705</v>
      </c>
      <c r="M29" s="28"/>
      <c r="N29">
        <f t="shared" si="5"/>
        <v>17</v>
      </c>
      <c r="O29" s="9">
        <f t="shared" si="6"/>
        <v>1</v>
      </c>
    </row>
    <row r="30" spans="1:15" ht="15.75" customHeight="1">
      <c r="A30" s="92"/>
      <c r="B30" s="58" t="s">
        <v>16</v>
      </c>
      <c r="C30" s="5">
        <v>1</v>
      </c>
      <c r="D30" s="8">
        <f t="shared" si="12"/>
        <v>0.058823529411764705</v>
      </c>
      <c r="E30" s="5">
        <v>4</v>
      </c>
      <c r="F30" s="8">
        <f t="shared" si="13"/>
        <v>0.23529411764705882</v>
      </c>
      <c r="G30" s="48">
        <v>6</v>
      </c>
      <c r="H30" s="14">
        <f t="shared" si="14"/>
        <v>0.35294117647058826</v>
      </c>
      <c r="I30" s="48">
        <v>5</v>
      </c>
      <c r="J30" s="14">
        <f t="shared" si="15"/>
        <v>0.29411764705882354</v>
      </c>
      <c r="K30" s="5">
        <v>1</v>
      </c>
      <c r="L30" s="8">
        <f t="shared" si="16"/>
        <v>0.058823529411764705</v>
      </c>
      <c r="M30" s="28"/>
      <c r="N30">
        <f t="shared" si="5"/>
        <v>17</v>
      </c>
      <c r="O30" s="9">
        <f t="shared" si="6"/>
        <v>1</v>
      </c>
    </row>
    <row r="31" spans="1:15" ht="15.75" customHeight="1">
      <c r="A31" s="92"/>
      <c r="B31" s="58" t="s">
        <v>17</v>
      </c>
      <c r="C31" s="5">
        <v>0</v>
      </c>
      <c r="D31" s="8">
        <f t="shared" si="12"/>
        <v>0</v>
      </c>
      <c r="E31" s="5">
        <v>1</v>
      </c>
      <c r="F31" s="8">
        <f t="shared" si="13"/>
        <v>0.058823529411764705</v>
      </c>
      <c r="G31" s="48">
        <v>10</v>
      </c>
      <c r="H31" s="14">
        <f t="shared" si="14"/>
        <v>0.5882352941176471</v>
      </c>
      <c r="I31" s="48">
        <v>6</v>
      </c>
      <c r="J31" s="14">
        <f t="shared" si="15"/>
        <v>0.35294117647058826</v>
      </c>
      <c r="K31" s="5">
        <v>0</v>
      </c>
      <c r="L31" s="8">
        <f t="shared" si="16"/>
        <v>0</v>
      </c>
      <c r="M31" s="28"/>
      <c r="N31">
        <f t="shared" si="5"/>
        <v>17</v>
      </c>
      <c r="O31" s="9">
        <f t="shared" si="6"/>
        <v>1</v>
      </c>
    </row>
    <row r="32" spans="1:15" ht="15.75" customHeight="1" thickBot="1">
      <c r="A32" s="92"/>
      <c r="B32" s="10" t="s">
        <v>18</v>
      </c>
      <c r="C32" s="6">
        <v>0</v>
      </c>
      <c r="D32" s="30">
        <f t="shared" si="12"/>
        <v>0</v>
      </c>
      <c r="E32" s="6">
        <v>0</v>
      </c>
      <c r="F32" s="30">
        <f t="shared" si="13"/>
        <v>0</v>
      </c>
      <c r="G32" s="49">
        <v>9</v>
      </c>
      <c r="H32" s="31">
        <f t="shared" si="14"/>
        <v>0.5625</v>
      </c>
      <c r="I32" s="49">
        <v>6</v>
      </c>
      <c r="J32" s="31">
        <f t="shared" si="15"/>
        <v>0.375</v>
      </c>
      <c r="K32" s="6">
        <v>1</v>
      </c>
      <c r="L32" s="30">
        <f t="shared" si="16"/>
        <v>0.0625</v>
      </c>
      <c r="M32" s="28"/>
      <c r="N32">
        <f t="shared" si="5"/>
        <v>16</v>
      </c>
      <c r="O32" s="9">
        <f t="shared" si="6"/>
        <v>1</v>
      </c>
    </row>
    <row r="33" spans="1:15" ht="19.5" customHeight="1" thickBot="1">
      <c r="A33" s="92"/>
      <c r="B33" s="59" t="s">
        <v>45</v>
      </c>
      <c r="C33" s="5">
        <f>SUM(C24:C32)</f>
        <v>12</v>
      </c>
      <c r="D33" s="8">
        <f t="shared" si="12"/>
        <v>0.08759124087591241</v>
      </c>
      <c r="E33" s="5">
        <f>SUM(E24:E32)</f>
        <v>17</v>
      </c>
      <c r="F33" s="60">
        <f t="shared" si="13"/>
        <v>0.12408759124087591</v>
      </c>
      <c r="G33" s="61">
        <f>SUM(G24:G32)</f>
        <v>55</v>
      </c>
      <c r="H33" s="33">
        <f t="shared" si="14"/>
        <v>0.40145985401459855</v>
      </c>
      <c r="I33" s="50">
        <f>SUM(I24:I32)</f>
        <v>43</v>
      </c>
      <c r="J33" s="32">
        <f t="shared" si="15"/>
        <v>0.31386861313868614</v>
      </c>
      <c r="K33" s="52">
        <f>SUM(K24:K32)</f>
        <v>10</v>
      </c>
      <c r="L33" s="8">
        <f t="shared" si="16"/>
        <v>0.072992700729927</v>
      </c>
      <c r="M33" s="28"/>
      <c r="N33">
        <f t="shared" si="5"/>
        <v>137</v>
      </c>
      <c r="O33" s="9">
        <f t="shared" si="6"/>
        <v>1</v>
      </c>
    </row>
    <row r="34" spans="1:15" ht="19.5" customHeight="1">
      <c r="A34" s="25"/>
      <c r="B34" s="26"/>
      <c r="C34" s="21"/>
      <c r="D34" s="20"/>
      <c r="E34" s="21"/>
      <c r="F34" s="20"/>
      <c r="G34" s="21"/>
      <c r="H34" s="20"/>
      <c r="I34" s="21"/>
      <c r="J34" s="20"/>
      <c r="K34" s="21"/>
      <c r="L34" s="20"/>
      <c r="M34" s="28"/>
      <c r="O34" s="9"/>
    </row>
    <row r="35" spans="1:15" s="21" customFormat="1" ht="30" customHeight="1">
      <c r="A35" s="93" t="s">
        <v>100</v>
      </c>
      <c r="B35" s="89"/>
      <c r="C35" s="90" t="s">
        <v>61</v>
      </c>
      <c r="D35" s="91"/>
      <c r="E35" s="90" t="s">
        <v>63</v>
      </c>
      <c r="F35" s="91"/>
      <c r="G35" s="90" t="s">
        <v>62</v>
      </c>
      <c r="H35" s="91"/>
      <c r="I35" s="90" t="s">
        <v>64</v>
      </c>
      <c r="J35" s="91"/>
      <c r="K35" s="90" t="s">
        <v>65</v>
      </c>
      <c r="L35" s="91"/>
      <c r="M35" s="82"/>
      <c r="O35" s="20"/>
    </row>
    <row r="36" spans="1:15" ht="15.75" customHeight="1">
      <c r="A36" s="92"/>
      <c r="B36" s="11" t="s">
        <v>19</v>
      </c>
      <c r="C36" s="5">
        <v>0</v>
      </c>
      <c r="D36" s="8">
        <f aca="true" t="shared" si="17" ref="D36:D44">C36/N36</f>
        <v>0</v>
      </c>
      <c r="E36" s="5">
        <v>3</v>
      </c>
      <c r="F36" s="8">
        <f aca="true" t="shared" si="18" ref="F36:F44">E36/N36</f>
        <v>0.15789473684210525</v>
      </c>
      <c r="G36" s="48">
        <v>8</v>
      </c>
      <c r="H36" s="14">
        <f aca="true" t="shared" si="19" ref="H36:H44">G36/N36</f>
        <v>0.42105263157894735</v>
      </c>
      <c r="I36" s="48">
        <v>8</v>
      </c>
      <c r="J36" s="14">
        <f aca="true" t="shared" si="20" ref="J36:J44">I36/N36</f>
        <v>0.42105263157894735</v>
      </c>
      <c r="K36" s="5">
        <v>0</v>
      </c>
      <c r="L36" s="8">
        <f aca="true" t="shared" si="21" ref="L36:L44">K36/N36</f>
        <v>0</v>
      </c>
      <c r="M36" s="28"/>
      <c r="N36">
        <f t="shared" si="5"/>
        <v>19</v>
      </c>
      <c r="O36" s="9">
        <f t="shared" si="6"/>
        <v>1</v>
      </c>
    </row>
    <row r="37" spans="1:15" ht="15.75" customHeight="1">
      <c r="A37" s="92"/>
      <c r="B37" s="58" t="s">
        <v>20</v>
      </c>
      <c r="C37" s="5">
        <v>0</v>
      </c>
      <c r="D37" s="8">
        <f t="shared" si="17"/>
        <v>0</v>
      </c>
      <c r="E37" s="48">
        <v>4</v>
      </c>
      <c r="F37" s="14">
        <f t="shared" si="18"/>
        <v>0.21052631578947367</v>
      </c>
      <c r="G37" s="48">
        <v>12</v>
      </c>
      <c r="H37" s="14">
        <f t="shared" si="19"/>
        <v>0.631578947368421</v>
      </c>
      <c r="I37" s="5">
        <v>3</v>
      </c>
      <c r="J37" s="8">
        <f t="shared" si="20"/>
        <v>0.15789473684210525</v>
      </c>
      <c r="K37" s="5">
        <v>0</v>
      </c>
      <c r="L37" s="8">
        <f t="shared" si="21"/>
        <v>0</v>
      </c>
      <c r="M37" s="28"/>
      <c r="N37">
        <f t="shared" si="5"/>
        <v>19</v>
      </c>
      <c r="O37" s="9">
        <f t="shared" si="6"/>
        <v>1</v>
      </c>
    </row>
    <row r="38" spans="1:15" ht="15.75" customHeight="1">
      <c r="A38" s="92"/>
      <c r="B38" s="58" t="s">
        <v>21</v>
      </c>
      <c r="C38" s="5">
        <v>4</v>
      </c>
      <c r="D38" s="8">
        <f t="shared" si="17"/>
        <v>0.2222222222222222</v>
      </c>
      <c r="E38" s="48">
        <v>6</v>
      </c>
      <c r="F38" s="14">
        <f t="shared" si="18"/>
        <v>0.3333333333333333</v>
      </c>
      <c r="G38" s="48">
        <v>4</v>
      </c>
      <c r="H38" s="14">
        <f t="shared" si="19"/>
        <v>0.2222222222222222</v>
      </c>
      <c r="I38" s="48">
        <v>4</v>
      </c>
      <c r="J38" s="14">
        <f t="shared" si="20"/>
        <v>0.2222222222222222</v>
      </c>
      <c r="K38" s="5">
        <v>0</v>
      </c>
      <c r="L38" s="8">
        <f t="shared" si="21"/>
        <v>0</v>
      </c>
      <c r="M38" s="28"/>
      <c r="N38">
        <f t="shared" si="5"/>
        <v>18</v>
      </c>
      <c r="O38" s="9">
        <f t="shared" si="6"/>
        <v>1</v>
      </c>
    </row>
    <row r="39" spans="1:15" ht="15.75" customHeight="1">
      <c r="A39" s="92"/>
      <c r="B39" s="58" t="s">
        <v>22</v>
      </c>
      <c r="C39" s="5">
        <v>2</v>
      </c>
      <c r="D39" s="8">
        <f t="shared" si="17"/>
        <v>0.1111111111111111</v>
      </c>
      <c r="E39" s="48">
        <v>7</v>
      </c>
      <c r="F39" s="14">
        <f t="shared" si="18"/>
        <v>0.3888888888888889</v>
      </c>
      <c r="G39" s="48">
        <v>9</v>
      </c>
      <c r="H39" s="14">
        <f t="shared" si="19"/>
        <v>0.5</v>
      </c>
      <c r="I39" s="5">
        <v>0</v>
      </c>
      <c r="J39" s="8">
        <f t="shared" si="20"/>
        <v>0</v>
      </c>
      <c r="K39" s="5">
        <v>0</v>
      </c>
      <c r="L39" s="8">
        <f t="shared" si="21"/>
        <v>0</v>
      </c>
      <c r="M39" s="28"/>
      <c r="N39">
        <f t="shared" si="5"/>
        <v>18</v>
      </c>
      <c r="O39" s="9">
        <f t="shared" si="6"/>
        <v>1</v>
      </c>
    </row>
    <row r="40" spans="1:15" ht="15.75" customHeight="1">
      <c r="A40" s="92"/>
      <c r="B40" s="58" t="s">
        <v>23</v>
      </c>
      <c r="C40" s="5">
        <v>2</v>
      </c>
      <c r="D40" s="8">
        <f t="shared" si="17"/>
        <v>0.1111111111111111</v>
      </c>
      <c r="E40" s="48">
        <v>8</v>
      </c>
      <c r="F40" s="14">
        <f t="shared" si="18"/>
        <v>0.4444444444444444</v>
      </c>
      <c r="G40" s="48">
        <v>6</v>
      </c>
      <c r="H40" s="14">
        <f t="shared" si="19"/>
        <v>0.3333333333333333</v>
      </c>
      <c r="I40" s="5">
        <v>2</v>
      </c>
      <c r="J40" s="8">
        <f t="shared" si="20"/>
        <v>0.1111111111111111</v>
      </c>
      <c r="K40" s="5">
        <v>0</v>
      </c>
      <c r="L40" s="8">
        <f t="shared" si="21"/>
        <v>0</v>
      </c>
      <c r="M40" s="28"/>
      <c r="N40">
        <f t="shared" si="5"/>
        <v>18</v>
      </c>
      <c r="O40" s="9">
        <f t="shared" si="6"/>
        <v>1</v>
      </c>
    </row>
    <row r="41" spans="1:15" ht="15.75" customHeight="1">
      <c r="A41" s="92"/>
      <c r="B41" s="58" t="s">
        <v>24</v>
      </c>
      <c r="C41" s="5">
        <v>3</v>
      </c>
      <c r="D41" s="8">
        <f t="shared" si="17"/>
        <v>0.15789473684210525</v>
      </c>
      <c r="E41" s="5">
        <v>2</v>
      </c>
      <c r="F41" s="8">
        <f t="shared" si="18"/>
        <v>0.10526315789473684</v>
      </c>
      <c r="G41" s="48">
        <v>13</v>
      </c>
      <c r="H41" s="14">
        <f t="shared" si="19"/>
        <v>0.6842105263157895</v>
      </c>
      <c r="I41" s="5">
        <v>1</v>
      </c>
      <c r="J41" s="8">
        <f t="shared" si="20"/>
        <v>0.05263157894736842</v>
      </c>
      <c r="K41" s="5">
        <v>0</v>
      </c>
      <c r="L41" s="8">
        <f t="shared" si="21"/>
        <v>0</v>
      </c>
      <c r="M41" s="28"/>
      <c r="N41">
        <f t="shared" si="5"/>
        <v>19</v>
      </c>
      <c r="O41" s="9">
        <f t="shared" si="6"/>
        <v>1</v>
      </c>
    </row>
    <row r="42" spans="1:15" ht="15.75" customHeight="1">
      <c r="A42" s="92"/>
      <c r="B42" s="58" t="s">
        <v>25</v>
      </c>
      <c r="C42" s="48">
        <v>4</v>
      </c>
      <c r="D42" s="14">
        <f t="shared" si="17"/>
        <v>0.21052631578947367</v>
      </c>
      <c r="E42" s="48">
        <v>11</v>
      </c>
      <c r="F42" s="14">
        <f t="shared" si="18"/>
        <v>0.5789473684210527</v>
      </c>
      <c r="G42" s="5">
        <v>3</v>
      </c>
      <c r="H42" s="8">
        <f t="shared" si="19"/>
        <v>0.15789473684210525</v>
      </c>
      <c r="I42" s="5">
        <v>1</v>
      </c>
      <c r="J42" s="8">
        <f t="shared" si="20"/>
        <v>0.05263157894736842</v>
      </c>
      <c r="K42" s="5">
        <v>0</v>
      </c>
      <c r="L42" s="8">
        <f t="shared" si="21"/>
        <v>0</v>
      </c>
      <c r="M42" s="28"/>
      <c r="N42">
        <f t="shared" si="5"/>
        <v>19</v>
      </c>
      <c r="O42" s="9">
        <f t="shared" si="6"/>
        <v>1</v>
      </c>
    </row>
    <row r="43" spans="1:15" ht="15.75" customHeight="1" thickBot="1">
      <c r="A43" s="92"/>
      <c r="B43" s="10" t="s">
        <v>109</v>
      </c>
      <c r="C43" s="6">
        <v>1</v>
      </c>
      <c r="D43" s="30">
        <f t="shared" si="17"/>
        <v>0.05263157894736842</v>
      </c>
      <c r="E43" s="79">
        <v>4</v>
      </c>
      <c r="F43" s="80">
        <f t="shared" si="18"/>
        <v>0.21052631578947367</v>
      </c>
      <c r="G43" s="49">
        <v>5</v>
      </c>
      <c r="H43" s="31">
        <f t="shared" si="19"/>
        <v>0.2631578947368421</v>
      </c>
      <c r="I43" s="49">
        <v>7</v>
      </c>
      <c r="J43" s="31">
        <f t="shared" si="20"/>
        <v>0.3684210526315789</v>
      </c>
      <c r="K43" s="6">
        <v>2</v>
      </c>
      <c r="L43" s="30">
        <f t="shared" si="21"/>
        <v>0.10526315789473684</v>
      </c>
      <c r="M43" s="28"/>
      <c r="N43">
        <f t="shared" si="5"/>
        <v>19</v>
      </c>
      <c r="O43" s="9">
        <f t="shared" si="6"/>
        <v>0.9999999999999999</v>
      </c>
    </row>
    <row r="44" spans="1:15" ht="19.5" customHeight="1" thickBot="1">
      <c r="A44" s="92"/>
      <c r="B44" s="59" t="s">
        <v>46</v>
      </c>
      <c r="C44" s="5">
        <f>SUM(C36:C43)</f>
        <v>16</v>
      </c>
      <c r="D44" s="60">
        <f t="shared" si="17"/>
        <v>0.10738255033557047</v>
      </c>
      <c r="E44" s="61">
        <f>SUM(E36:E43)</f>
        <v>45</v>
      </c>
      <c r="F44" s="33">
        <f t="shared" si="18"/>
        <v>0.30201342281879195</v>
      </c>
      <c r="G44" s="50">
        <f>SUM(G36:G43)</f>
        <v>60</v>
      </c>
      <c r="H44" s="32">
        <f t="shared" si="19"/>
        <v>0.40268456375838924</v>
      </c>
      <c r="I44" s="52">
        <f>SUM(I36:I43)</f>
        <v>26</v>
      </c>
      <c r="J44" s="8">
        <f t="shared" si="20"/>
        <v>0.174496644295302</v>
      </c>
      <c r="K44" s="5">
        <f>SUM(K36:K43)</f>
        <v>2</v>
      </c>
      <c r="L44" s="8">
        <f t="shared" si="21"/>
        <v>0.013422818791946308</v>
      </c>
      <c r="M44" s="28"/>
      <c r="N44">
        <f t="shared" si="5"/>
        <v>149</v>
      </c>
      <c r="O44" s="9">
        <f t="shared" si="6"/>
        <v>1</v>
      </c>
    </row>
    <row r="45" spans="1:15" ht="19.5" customHeight="1">
      <c r="A45" s="25"/>
      <c r="B45" s="26"/>
      <c r="C45" s="21"/>
      <c r="D45" s="20"/>
      <c r="E45" s="21"/>
      <c r="F45" s="20"/>
      <c r="G45" s="21"/>
      <c r="H45" s="20"/>
      <c r="I45" s="21"/>
      <c r="J45" s="20"/>
      <c r="K45" s="21"/>
      <c r="L45" s="20"/>
      <c r="M45" s="28"/>
      <c r="O45" s="9"/>
    </row>
    <row r="46" spans="1:15" s="21" customFormat="1" ht="24.75" customHeight="1">
      <c r="A46" s="88" t="s">
        <v>39</v>
      </c>
      <c r="B46" s="94"/>
      <c r="C46" s="90" t="s">
        <v>61</v>
      </c>
      <c r="D46" s="91"/>
      <c r="E46" s="90" t="s">
        <v>63</v>
      </c>
      <c r="F46" s="91"/>
      <c r="G46" s="90" t="s">
        <v>62</v>
      </c>
      <c r="H46" s="91"/>
      <c r="I46" s="90" t="s">
        <v>64</v>
      </c>
      <c r="J46" s="91"/>
      <c r="K46" s="90" t="s">
        <v>65</v>
      </c>
      <c r="L46" s="91"/>
      <c r="M46" s="82"/>
      <c r="O46" s="20"/>
    </row>
    <row r="47" spans="1:15" ht="15.75" customHeight="1">
      <c r="A47" s="95"/>
      <c r="B47" s="11" t="s">
        <v>26</v>
      </c>
      <c r="C47" s="5">
        <v>0</v>
      </c>
      <c r="D47" s="8">
        <f>C47/N47</f>
        <v>0</v>
      </c>
      <c r="E47" s="5">
        <v>0</v>
      </c>
      <c r="F47" s="8">
        <f>E47/N47</f>
        <v>0</v>
      </c>
      <c r="G47" s="5">
        <v>1</v>
      </c>
      <c r="H47" s="8">
        <f>G47/N47</f>
        <v>0.05263157894736842</v>
      </c>
      <c r="I47" s="5">
        <v>4</v>
      </c>
      <c r="J47" s="8">
        <f>I47/N47</f>
        <v>0.21052631578947367</v>
      </c>
      <c r="K47" s="48">
        <v>14</v>
      </c>
      <c r="L47" s="14">
        <f>K47/N47</f>
        <v>0.7368421052631579</v>
      </c>
      <c r="M47" s="28"/>
      <c r="N47">
        <f t="shared" si="5"/>
        <v>19</v>
      </c>
      <c r="O47" s="9">
        <f t="shared" si="6"/>
        <v>1</v>
      </c>
    </row>
    <row r="48" spans="1:15" ht="15.75" customHeight="1">
      <c r="A48" s="95"/>
      <c r="B48" s="58" t="s">
        <v>27</v>
      </c>
      <c r="C48" s="5">
        <v>0</v>
      </c>
      <c r="D48" s="8">
        <f>C48/N48</f>
        <v>0</v>
      </c>
      <c r="E48" s="5">
        <v>0</v>
      </c>
      <c r="F48" s="8">
        <f>E48/N48</f>
        <v>0</v>
      </c>
      <c r="G48" s="5">
        <v>0</v>
      </c>
      <c r="H48" s="8">
        <f>G48/N48</f>
        <v>0</v>
      </c>
      <c r="I48" s="5">
        <v>4</v>
      </c>
      <c r="J48" s="8">
        <f>I48/N48</f>
        <v>0.21052631578947367</v>
      </c>
      <c r="K48" s="48">
        <v>15</v>
      </c>
      <c r="L48" s="14">
        <f>K48/N48</f>
        <v>0.7894736842105263</v>
      </c>
      <c r="M48" s="28"/>
      <c r="N48">
        <f t="shared" si="5"/>
        <v>19</v>
      </c>
      <c r="O48" s="9">
        <f t="shared" si="6"/>
        <v>1</v>
      </c>
    </row>
    <row r="49" spans="1:15" ht="14.25" customHeight="1">
      <c r="A49" s="95"/>
      <c r="B49" s="58" t="s">
        <v>28</v>
      </c>
      <c r="C49" s="5">
        <v>0</v>
      </c>
      <c r="D49" s="8">
        <f>C49/N49</f>
        <v>0</v>
      </c>
      <c r="E49" s="5">
        <v>0</v>
      </c>
      <c r="F49" s="8">
        <f>E49/N49</f>
        <v>0</v>
      </c>
      <c r="G49" s="5">
        <v>0</v>
      </c>
      <c r="H49" s="8">
        <f>G49/N49</f>
        <v>0</v>
      </c>
      <c r="I49" s="5">
        <v>4</v>
      </c>
      <c r="J49" s="8">
        <f>I49/N49</f>
        <v>0.21052631578947367</v>
      </c>
      <c r="K49" s="48">
        <v>15</v>
      </c>
      <c r="L49" s="14">
        <f>K49/N49</f>
        <v>0.7894736842105263</v>
      </c>
      <c r="M49" s="28"/>
      <c r="N49">
        <f t="shared" si="5"/>
        <v>19</v>
      </c>
      <c r="O49" s="9">
        <f t="shared" si="6"/>
        <v>1</v>
      </c>
    </row>
    <row r="50" spans="1:15" ht="15.75" customHeight="1" thickBot="1">
      <c r="A50" s="95"/>
      <c r="B50" s="10" t="s">
        <v>29</v>
      </c>
      <c r="C50" s="6">
        <v>0</v>
      </c>
      <c r="D50" s="30">
        <f>C50/N50</f>
        <v>0</v>
      </c>
      <c r="E50" s="6">
        <v>3</v>
      </c>
      <c r="F50" s="30">
        <f>E50/N50</f>
        <v>0.15789473684210525</v>
      </c>
      <c r="G50" s="6">
        <v>1</v>
      </c>
      <c r="H50" s="30">
        <f>G50/N50</f>
        <v>0.05263157894736842</v>
      </c>
      <c r="I50" s="49">
        <v>4</v>
      </c>
      <c r="J50" s="31">
        <f>I50/N50</f>
        <v>0.21052631578947367</v>
      </c>
      <c r="K50" s="49">
        <v>11</v>
      </c>
      <c r="L50" s="31">
        <f>K50/N50</f>
        <v>0.5789473684210527</v>
      </c>
      <c r="M50" s="28"/>
      <c r="N50">
        <f t="shared" si="5"/>
        <v>19</v>
      </c>
      <c r="O50" s="9">
        <f t="shared" si="6"/>
        <v>1</v>
      </c>
    </row>
    <row r="51" spans="1:15" ht="19.5" customHeight="1" thickBot="1">
      <c r="A51" s="95"/>
      <c r="B51" s="59" t="s">
        <v>47</v>
      </c>
      <c r="C51" s="5">
        <f>SUM(C47:C50)</f>
        <v>0</v>
      </c>
      <c r="D51" s="8">
        <f>C51/N51</f>
        <v>0</v>
      </c>
      <c r="E51" s="5">
        <f>SUM(E47:E50)</f>
        <v>3</v>
      </c>
      <c r="F51" s="8">
        <f>E51/N51</f>
        <v>0.039473684210526314</v>
      </c>
      <c r="G51" s="5">
        <f>SUM(G47:G50)</f>
        <v>2</v>
      </c>
      <c r="H51" s="60">
        <f>G51/N51</f>
        <v>0.02631578947368421</v>
      </c>
      <c r="I51" s="61">
        <f>SUM(I47:I50)</f>
        <v>16</v>
      </c>
      <c r="J51" s="33">
        <f>I51/N51</f>
        <v>0.21052631578947367</v>
      </c>
      <c r="K51" s="70">
        <f>SUM(K47:K50)</f>
        <v>55</v>
      </c>
      <c r="L51" s="32">
        <f>K51/N51</f>
        <v>0.7236842105263158</v>
      </c>
      <c r="M51" s="28"/>
      <c r="N51">
        <f t="shared" si="5"/>
        <v>76</v>
      </c>
      <c r="O51" s="9">
        <f t="shared" si="6"/>
        <v>1</v>
      </c>
    </row>
    <row r="52" spans="1:15" ht="19.5" customHeight="1">
      <c r="A52" s="27"/>
      <c r="B52" s="26"/>
      <c r="C52" s="21"/>
      <c r="D52" s="20"/>
      <c r="E52" s="21"/>
      <c r="F52" s="20"/>
      <c r="G52" s="21"/>
      <c r="H52" s="20"/>
      <c r="I52" s="21"/>
      <c r="J52" s="20"/>
      <c r="K52" s="21"/>
      <c r="L52" s="28"/>
      <c r="M52" s="28"/>
      <c r="O52" s="9"/>
    </row>
    <row r="53" spans="1:15" s="21" customFormat="1" ht="24.75" customHeight="1">
      <c r="A53" s="93" t="s">
        <v>4</v>
      </c>
      <c r="B53" s="89"/>
      <c r="C53" s="90" t="s">
        <v>61</v>
      </c>
      <c r="D53" s="91"/>
      <c r="E53" s="90" t="s">
        <v>63</v>
      </c>
      <c r="F53" s="91"/>
      <c r="G53" s="90" t="s">
        <v>62</v>
      </c>
      <c r="H53" s="91"/>
      <c r="I53" s="90" t="s">
        <v>64</v>
      </c>
      <c r="J53" s="91"/>
      <c r="K53" s="90" t="s">
        <v>65</v>
      </c>
      <c r="L53" s="91"/>
      <c r="M53" s="82"/>
      <c r="O53" s="20"/>
    </row>
    <row r="54" spans="1:15" ht="15.75" customHeight="1">
      <c r="A54" s="92"/>
      <c r="B54" s="11" t="s">
        <v>30</v>
      </c>
      <c r="C54" s="5">
        <v>0</v>
      </c>
      <c r="D54" s="8">
        <f aca="true" t="shared" si="22" ref="D54:D63">C54/N54</f>
        <v>0</v>
      </c>
      <c r="E54" s="5">
        <v>0</v>
      </c>
      <c r="F54" s="8">
        <f aca="true" t="shared" si="23" ref="F54:F63">E54/N54</f>
        <v>0</v>
      </c>
      <c r="G54" s="5">
        <v>2</v>
      </c>
      <c r="H54" s="8">
        <f aca="true" t="shared" si="24" ref="H54:H63">G54/N54</f>
        <v>0.10526315789473684</v>
      </c>
      <c r="I54" s="48">
        <v>5</v>
      </c>
      <c r="J54" s="14">
        <f aca="true" t="shared" si="25" ref="J54:J63">I54/N54</f>
        <v>0.2631578947368421</v>
      </c>
      <c r="K54" s="48">
        <v>12</v>
      </c>
      <c r="L54" s="14">
        <f aca="true" t="shared" si="26" ref="L54:L63">K54/N54</f>
        <v>0.631578947368421</v>
      </c>
      <c r="M54" s="28"/>
      <c r="N54">
        <f t="shared" si="5"/>
        <v>19</v>
      </c>
      <c r="O54" s="9">
        <f t="shared" si="6"/>
        <v>1</v>
      </c>
    </row>
    <row r="55" spans="1:15" ht="15.75" customHeight="1">
      <c r="A55" s="92"/>
      <c r="B55" s="58" t="s">
        <v>31</v>
      </c>
      <c r="C55" s="5">
        <v>0</v>
      </c>
      <c r="D55" s="8">
        <f t="shared" si="22"/>
        <v>0</v>
      </c>
      <c r="E55" s="5">
        <v>1</v>
      </c>
      <c r="F55" s="8">
        <f t="shared" si="23"/>
        <v>0.05263157894736842</v>
      </c>
      <c r="G55" s="5">
        <v>4</v>
      </c>
      <c r="H55" s="8">
        <f t="shared" si="24"/>
        <v>0.21052631578947367</v>
      </c>
      <c r="I55" s="48">
        <v>8</v>
      </c>
      <c r="J55" s="14">
        <f t="shared" si="25"/>
        <v>0.42105263157894735</v>
      </c>
      <c r="K55" s="48">
        <v>6</v>
      </c>
      <c r="L55" s="14">
        <f t="shared" si="26"/>
        <v>0.3157894736842105</v>
      </c>
      <c r="M55" s="28"/>
      <c r="N55">
        <f t="shared" si="5"/>
        <v>19</v>
      </c>
      <c r="O55" s="9">
        <f t="shared" si="6"/>
        <v>0.9999999999999999</v>
      </c>
    </row>
    <row r="56" spans="1:15" ht="15.75" customHeight="1">
      <c r="A56" s="92"/>
      <c r="B56" s="58" t="s">
        <v>32</v>
      </c>
      <c r="C56" s="5">
        <v>0</v>
      </c>
      <c r="D56" s="8">
        <f t="shared" si="22"/>
        <v>0</v>
      </c>
      <c r="E56" s="5">
        <v>2</v>
      </c>
      <c r="F56" s="8">
        <f t="shared" si="23"/>
        <v>0.10526315789473684</v>
      </c>
      <c r="G56" s="48">
        <v>5</v>
      </c>
      <c r="H56" s="14">
        <f t="shared" si="24"/>
        <v>0.2631578947368421</v>
      </c>
      <c r="I56" s="48">
        <v>10</v>
      </c>
      <c r="J56" s="14">
        <f t="shared" si="25"/>
        <v>0.5263157894736842</v>
      </c>
      <c r="K56" s="5">
        <v>2</v>
      </c>
      <c r="L56" s="8">
        <f t="shared" si="26"/>
        <v>0.10526315789473684</v>
      </c>
      <c r="M56" s="28"/>
      <c r="N56">
        <f t="shared" si="5"/>
        <v>19</v>
      </c>
      <c r="O56" s="9">
        <f t="shared" si="6"/>
        <v>0.9999999999999999</v>
      </c>
    </row>
    <row r="57" spans="1:15" ht="15.75" customHeight="1">
      <c r="A57" s="92"/>
      <c r="B57" s="58" t="s">
        <v>33</v>
      </c>
      <c r="C57" s="5">
        <v>0</v>
      </c>
      <c r="D57" s="8">
        <f t="shared" si="22"/>
        <v>0</v>
      </c>
      <c r="E57" s="5">
        <v>0</v>
      </c>
      <c r="F57" s="8">
        <f t="shared" si="23"/>
        <v>0</v>
      </c>
      <c r="G57" s="5">
        <v>1</v>
      </c>
      <c r="H57" s="8">
        <f t="shared" si="24"/>
        <v>0.05263157894736842</v>
      </c>
      <c r="I57" s="48">
        <v>6</v>
      </c>
      <c r="J57" s="14">
        <f t="shared" si="25"/>
        <v>0.3157894736842105</v>
      </c>
      <c r="K57" s="48">
        <v>12</v>
      </c>
      <c r="L57" s="14">
        <f t="shared" si="26"/>
        <v>0.631578947368421</v>
      </c>
      <c r="M57" s="28"/>
      <c r="N57">
        <f t="shared" si="5"/>
        <v>19</v>
      </c>
      <c r="O57" s="9">
        <f t="shared" si="6"/>
        <v>1</v>
      </c>
    </row>
    <row r="58" spans="1:15" ht="15.75" customHeight="1">
      <c r="A58" s="92"/>
      <c r="B58" s="58" t="s">
        <v>34</v>
      </c>
      <c r="C58" s="5">
        <v>1</v>
      </c>
      <c r="D58" s="8">
        <f t="shared" si="22"/>
        <v>0.05263157894736842</v>
      </c>
      <c r="E58" s="48">
        <v>10</v>
      </c>
      <c r="F58" s="14">
        <f t="shared" si="23"/>
        <v>0.5263157894736842</v>
      </c>
      <c r="G58" s="5">
        <v>3</v>
      </c>
      <c r="H58" s="8">
        <f t="shared" si="24"/>
        <v>0.15789473684210525</v>
      </c>
      <c r="I58" s="48">
        <v>4</v>
      </c>
      <c r="J58" s="14">
        <f t="shared" si="25"/>
        <v>0.21052631578947367</v>
      </c>
      <c r="K58" s="5">
        <v>1</v>
      </c>
      <c r="L58" s="8">
        <f t="shared" si="26"/>
        <v>0.05263157894736842</v>
      </c>
      <c r="M58" s="28"/>
      <c r="N58">
        <f t="shared" si="5"/>
        <v>19</v>
      </c>
      <c r="O58" s="9">
        <f t="shared" si="6"/>
        <v>1</v>
      </c>
    </row>
    <row r="59" spans="1:15" ht="15.75" customHeight="1">
      <c r="A59" s="92"/>
      <c r="B59" s="58" t="s">
        <v>35</v>
      </c>
      <c r="C59" s="5">
        <v>0</v>
      </c>
      <c r="D59" s="8">
        <f t="shared" si="22"/>
        <v>0</v>
      </c>
      <c r="E59" s="5">
        <v>2</v>
      </c>
      <c r="F59" s="8">
        <f t="shared" si="23"/>
        <v>0.10526315789473684</v>
      </c>
      <c r="G59" s="48">
        <v>7</v>
      </c>
      <c r="H59" s="14">
        <f t="shared" si="24"/>
        <v>0.3684210526315789</v>
      </c>
      <c r="I59" s="48">
        <v>9</v>
      </c>
      <c r="J59" s="14">
        <f t="shared" si="25"/>
        <v>0.47368421052631576</v>
      </c>
      <c r="K59" s="5">
        <v>1</v>
      </c>
      <c r="L59" s="8">
        <f t="shared" si="26"/>
        <v>0.05263157894736842</v>
      </c>
      <c r="M59" s="28"/>
      <c r="N59">
        <f t="shared" si="5"/>
        <v>19</v>
      </c>
      <c r="O59" s="9">
        <f t="shared" si="6"/>
        <v>1</v>
      </c>
    </row>
    <row r="60" spans="1:15" ht="15.75" customHeight="1">
      <c r="A60" s="92"/>
      <c r="B60" s="58" t="s">
        <v>36</v>
      </c>
      <c r="C60" s="5">
        <v>1</v>
      </c>
      <c r="D60" s="8">
        <f t="shared" si="22"/>
        <v>0.05263157894736842</v>
      </c>
      <c r="E60" s="5">
        <v>1</v>
      </c>
      <c r="F60" s="8">
        <f t="shared" si="23"/>
        <v>0.05263157894736842</v>
      </c>
      <c r="G60" s="48">
        <v>9</v>
      </c>
      <c r="H60" s="14">
        <f t="shared" si="24"/>
        <v>0.47368421052631576</v>
      </c>
      <c r="I60" s="48">
        <v>7</v>
      </c>
      <c r="J60" s="14">
        <f t="shared" si="25"/>
        <v>0.3684210526315789</v>
      </c>
      <c r="K60" s="5">
        <v>1</v>
      </c>
      <c r="L60" s="8">
        <f t="shared" si="26"/>
        <v>0.05263157894736842</v>
      </c>
      <c r="M60" s="28"/>
      <c r="N60">
        <f t="shared" si="5"/>
        <v>19</v>
      </c>
      <c r="O60" s="9">
        <f t="shared" si="6"/>
        <v>1</v>
      </c>
    </row>
    <row r="61" spans="1:15" ht="15.75" customHeight="1">
      <c r="A61" s="92"/>
      <c r="B61" s="58" t="s">
        <v>37</v>
      </c>
      <c r="C61" s="5">
        <v>0</v>
      </c>
      <c r="D61" s="8">
        <f t="shared" si="22"/>
        <v>0</v>
      </c>
      <c r="E61" s="5">
        <v>0</v>
      </c>
      <c r="F61" s="8">
        <f t="shared" si="23"/>
        <v>0</v>
      </c>
      <c r="G61" s="48">
        <v>8</v>
      </c>
      <c r="H61" s="14">
        <f t="shared" si="24"/>
        <v>0.42105263157894735</v>
      </c>
      <c r="I61" s="48">
        <v>10</v>
      </c>
      <c r="J61" s="14">
        <f t="shared" si="25"/>
        <v>0.5263157894736842</v>
      </c>
      <c r="K61" s="5">
        <v>1</v>
      </c>
      <c r="L61" s="8">
        <f t="shared" si="26"/>
        <v>0.05263157894736842</v>
      </c>
      <c r="M61" s="28"/>
      <c r="N61">
        <f t="shared" si="5"/>
        <v>19</v>
      </c>
      <c r="O61" s="9">
        <f t="shared" si="6"/>
        <v>1</v>
      </c>
    </row>
    <row r="62" spans="1:15" ht="15.75" customHeight="1" thickBot="1">
      <c r="A62" s="92"/>
      <c r="B62" s="10" t="s">
        <v>38</v>
      </c>
      <c r="C62" s="6">
        <v>0</v>
      </c>
      <c r="D62" s="30">
        <f t="shared" si="22"/>
        <v>0</v>
      </c>
      <c r="E62" s="6">
        <v>0</v>
      </c>
      <c r="F62" s="30">
        <f t="shared" si="23"/>
        <v>0</v>
      </c>
      <c r="G62" s="6">
        <v>0</v>
      </c>
      <c r="H62" s="30">
        <f t="shared" si="24"/>
        <v>0</v>
      </c>
      <c r="I62" s="49">
        <v>11</v>
      </c>
      <c r="J62" s="31">
        <f t="shared" si="25"/>
        <v>0.6111111111111112</v>
      </c>
      <c r="K62" s="49">
        <v>7</v>
      </c>
      <c r="L62" s="31">
        <f t="shared" si="26"/>
        <v>0.3888888888888889</v>
      </c>
      <c r="M62" s="28"/>
      <c r="N62">
        <f t="shared" si="5"/>
        <v>18</v>
      </c>
      <c r="O62" s="9">
        <f t="shared" si="6"/>
        <v>1</v>
      </c>
    </row>
    <row r="63" spans="1:15" ht="19.5" customHeight="1" thickBot="1">
      <c r="A63" s="92"/>
      <c r="B63" s="59" t="s">
        <v>48</v>
      </c>
      <c r="C63" s="5">
        <f>SUM(C54:C62)</f>
        <v>2</v>
      </c>
      <c r="D63" s="8">
        <f t="shared" si="22"/>
        <v>0.011764705882352941</v>
      </c>
      <c r="E63" s="5">
        <f>SUM(E54:E62)</f>
        <v>16</v>
      </c>
      <c r="F63" s="8">
        <f t="shared" si="23"/>
        <v>0.09411764705882353</v>
      </c>
      <c r="G63" s="5">
        <f>SUM(G54:G62)</f>
        <v>39</v>
      </c>
      <c r="H63" s="60">
        <f t="shared" si="24"/>
        <v>0.22941176470588234</v>
      </c>
      <c r="I63" s="61">
        <f>SUM(I54:I62)</f>
        <v>70</v>
      </c>
      <c r="J63" s="33">
        <f t="shared" si="25"/>
        <v>0.4117647058823529</v>
      </c>
      <c r="K63" s="50">
        <f>SUM(K54:K62)</f>
        <v>43</v>
      </c>
      <c r="L63" s="32">
        <f t="shared" si="26"/>
        <v>0.2529411764705882</v>
      </c>
      <c r="M63" s="28"/>
      <c r="N63">
        <f t="shared" si="5"/>
        <v>170</v>
      </c>
      <c r="O63" s="9">
        <f t="shared" si="6"/>
        <v>1</v>
      </c>
    </row>
    <row r="65" ht="19.5" customHeight="1">
      <c r="B65" s="2" t="s">
        <v>110</v>
      </c>
    </row>
    <row r="66" spans="2:13" ht="19.5" customHeight="1">
      <c r="B66" s="105" t="s">
        <v>111</v>
      </c>
      <c r="C66" s="98"/>
      <c r="D66" s="98"/>
      <c r="E66" s="98"/>
      <c r="F66" s="98"/>
      <c r="G66" s="98"/>
      <c r="H66" s="98"/>
      <c r="I66" s="98"/>
      <c r="J66" s="98"/>
      <c r="K66" s="98"/>
      <c r="L66" s="98"/>
      <c r="M66" s="84"/>
    </row>
    <row r="67" spans="2:13" ht="19.5" customHeight="1">
      <c r="B67" s="98" t="s">
        <v>112</v>
      </c>
      <c r="C67" s="98"/>
      <c r="D67" s="98"/>
      <c r="E67" s="98"/>
      <c r="F67" s="98"/>
      <c r="G67" s="98"/>
      <c r="H67" s="98"/>
      <c r="I67" s="98"/>
      <c r="J67" s="98"/>
      <c r="K67" s="98"/>
      <c r="L67" s="98"/>
      <c r="M67" s="84"/>
    </row>
    <row r="68" spans="2:13" ht="34.5" customHeight="1">
      <c r="B68" s="98" t="s">
        <v>115</v>
      </c>
      <c r="C68" s="98"/>
      <c r="D68" s="98"/>
      <c r="E68" s="98"/>
      <c r="F68" s="98"/>
      <c r="G68" s="98"/>
      <c r="H68" s="98"/>
      <c r="I68" s="98"/>
      <c r="J68" s="98"/>
      <c r="K68" s="98"/>
      <c r="L68" s="98"/>
      <c r="M68" s="84"/>
    </row>
    <row r="69" spans="2:13" ht="19.5" customHeight="1">
      <c r="B69" s="98"/>
      <c r="C69" s="98"/>
      <c r="D69" s="98"/>
      <c r="E69" s="98"/>
      <c r="F69" s="98"/>
      <c r="G69" s="98"/>
      <c r="H69" s="98"/>
      <c r="I69" s="98"/>
      <c r="J69" s="98"/>
      <c r="K69" s="98"/>
      <c r="L69" s="98"/>
      <c r="M69" s="84"/>
    </row>
    <row r="70" spans="2:13" ht="19.5" customHeight="1">
      <c r="B70" s="22"/>
      <c r="C70" s="22"/>
      <c r="D70" s="22"/>
      <c r="E70" s="22"/>
      <c r="F70" s="22"/>
      <c r="G70" s="22"/>
      <c r="H70" s="22"/>
      <c r="I70" s="22"/>
      <c r="J70" s="22"/>
      <c r="K70" s="22"/>
      <c r="L70" s="22"/>
      <c r="M70" s="84"/>
    </row>
    <row r="71" spans="2:13" ht="19.5" customHeight="1">
      <c r="B71" s="98"/>
      <c r="C71" s="98"/>
      <c r="D71" s="98"/>
      <c r="E71" s="98"/>
      <c r="F71" s="98"/>
      <c r="G71" s="98"/>
      <c r="H71" s="98"/>
      <c r="I71" s="98"/>
      <c r="J71" s="98"/>
      <c r="K71" s="98"/>
      <c r="L71" s="98"/>
      <c r="M71" s="84"/>
    </row>
  </sheetData>
  <sheetProtection/>
  <mergeCells count="47">
    <mergeCell ref="C1:L1"/>
    <mergeCell ref="B67:L67"/>
    <mergeCell ref="B68:L68"/>
    <mergeCell ref="B69:L69"/>
    <mergeCell ref="A3:B4"/>
    <mergeCell ref="K53:L53"/>
    <mergeCell ref="B66:L66"/>
    <mergeCell ref="G35:H35"/>
    <mergeCell ref="I35:J35"/>
    <mergeCell ref="K35:L35"/>
    <mergeCell ref="I46:J46"/>
    <mergeCell ref="B71:L71"/>
    <mergeCell ref="C53:D53"/>
    <mergeCell ref="E53:F53"/>
    <mergeCell ref="K46:L46"/>
    <mergeCell ref="G53:H53"/>
    <mergeCell ref="A53:B53"/>
    <mergeCell ref="I53:J53"/>
    <mergeCell ref="G23:H23"/>
    <mergeCell ref="I23:J23"/>
    <mergeCell ref="K23:L23"/>
    <mergeCell ref="C46:D46"/>
    <mergeCell ref="E46:F46"/>
    <mergeCell ref="C35:D35"/>
    <mergeCell ref="E35:F35"/>
    <mergeCell ref="E23:F23"/>
    <mergeCell ref="C23:D23"/>
    <mergeCell ref="G46:H46"/>
    <mergeCell ref="E15:F15"/>
    <mergeCell ref="K3:L3"/>
    <mergeCell ref="C3:D3"/>
    <mergeCell ref="E3:F3"/>
    <mergeCell ref="G3:H3"/>
    <mergeCell ref="G15:H15"/>
    <mergeCell ref="I15:J15"/>
    <mergeCell ref="K15:L15"/>
    <mergeCell ref="I3:J3"/>
    <mergeCell ref="A15:B15"/>
    <mergeCell ref="C15:D15"/>
    <mergeCell ref="A54:A63"/>
    <mergeCell ref="A16:A21"/>
    <mergeCell ref="A24:A33"/>
    <mergeCell ref="A36:A44"/>
    <mergeCell ref="A23:B23"/>
    <mergeCell ref="A35:B35"/>
    <mergeCell ref="A46:B46"/>
    <mergeCell ref="A47:A51"/>
  </mergeCells>
  <printOptions/>
  <pageMargins left="0.5905511811023623" right="0.3937007874015748" top="0.5905511811023623" bottom="0.3937007874015748" header="0.5118110236220472" footer="0.5118110236220472"/>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P44"/>
  <sheetViews>
    <sheetView zoomScalePageLayoutView="0" workbookViewId="0" topLeftCell="A1">
      <selection activeCell="P24" sqref="P24"/>
    </sheetView>
  </sheetViews>
  <sheetFormatPr defaultColWidth="9.00390625" defaultRowHeight="13.5"/>
  <cols>
    <col min="1" max="1" width="42.625" style="2" customWidth="1"/>
    <col min="2" max="2" width="7.625" style="0" customWidth="1"/>
    <col min="3" max="3" width="7.625" style="9" customWidth="1"/>
    <col min="4" max="4" width="7.625" style="0" customWidth="1"/>
    <col min="5" max="5" width="7.625" style="9" customWidth="1"/>
    <col min="6" max="6" width="7.625" style="0" customWidth="1"/>
    <col min="7" max="7" width="7.625" style="9" customWidth="1"/>
    <col min="8" max="8" width="7.625" style="0" customWidth="1"/>
    <col min="9" max="9" width="7.625" style="9" customWidth="1"/>
    <col min="10" max="10" width="7.625" style="0" customWidth="1"/>
    <col min="11" max="11" width="7.625" style="9" customWidth="1"/>
    <col min="12" max="13" width="7.625" style="0" customWidth="1"/>
    <col min="14" max="14" width="7.625" style="81" customWidth="1"/>
    <col min="15" max="15" width="5.50390625" style="0" customWidth="1"/>
  </cols>
  <sheetData>
    <row r="1" spans="1:10" ht="24.75" customHeight="1">
      <c r="A1" s="13" t="s">
        <v>1</v>
      </c>
      <c r="B1" s="4"/>
      <c r="C1" s="7"/>
      <c r="D1" s="4"/>
      <c r="E1" s="7"/>
      <c r="F1" s="4"/>
      <c r="G1" s="7"/>
      <c r="H1" s="4"/>
      <c r="I1" s="7"/>
      <c r="J1" s="4"/>
    </row>
    <row r="2" spans="1:14" ht="19.5" customHeight="1">
      <c r="A2" s="13"/>
      <c r="B2" s="96" t="s">
        <v>49</v>
      </c>
      <c r="C2" s="97"/>
      <c r="D2" s="96" t="s">
        <v>50</v>
      </c>
      <c r="E2" s="97"/>
      <c r="F2" s="96" t="s">
        <v>51</v>
      </c>
      <c r="G2" s="97"/>
      <c r="H2" s="96" t="s">
        <v>52</v>
      </c>
      <c r="I2" s="97"/>
      <c r="J2" s="96" t="s">
        <v>53</v>
      </c>
      <c r="K2" s="97"/>
      <c r="L2" s="119" t="s">
        <v>66</v>
      </c>
      <c r="M2" s="119" t="s">
        <v>73</v>
      </c>
      <c r="N2" s="82"/>
    </row>
    <row r="3" spans="1:14" ht="19.5" customHeight="1">
      <c r="A3" s="13"/>
      <c r="B3" s="65" t="s">
        <v>113</v>
      </c>
      <c r="C3" s="66" t="s">
        <v>114</v>
      </c>
      <c r="D3" s="65" t="s">
        <v>113</v>
      </c>
      <c r="E3" s="66" t="s">
        <v>114</v>
      </c>
      <c r="F3" s="65" t="s">
        <v>113</v>
      </c>
      <c r="G3" s="66" t="s">
        <v>114</v>
      </c>
      <c r="H3" s="65" t="s">
        <v>113</v>
      </c>
      <c r="I3" s="66" t="s">
        <v>114</v>
      </c>
      <c r="J3" s="65" t="s">
        <v>113</v>
      </c>
      <c r="K3" s="66" t="s">
        <v>114</v>
      </c>
      <c r="L3" s="120"/>
      <c r="M3" s="120"/>
      <c r="N3" s="82"/>
    </row>
    <row r="4" spans="1:16" ht="34.5" customHeight="1" thickBot="1">
      <c r="A4" s="3" t="s">
        <v>40</v>
      </c>
      <c r="B4" s="6">
        <v>0</v>
      </c>
      <c r="C4" s="30">
        <f aca="true" t="shared" si="0" ref="C4:C9">B4/O4</f>
        <v>0</v>
      </c>
      <c r="D4" s="49">
        <v>3</v>
      </c>
      <c r="E4" s="31">
        <f aca="true" t="shared" si="1" ref="E4:E9">D4/O4</f>
        <v>0.11538461538461539</v>
      </c>
      <c r="F4" s="5">
        <v>15</v>
      </c>
      <c r="G4" s="15">
        <f aca="true" t="shared" si="2" ref="G4:G9">F4/O4</f>
        <v>0.5769230769230769</v>
      </c>
      <c r="H4" s="48">
        <v>8</v>
      </c>
      <c r="I4" s="14">
        <f aca="true" t="shared" si="3" ref="I4:I9">H4/O4</f>
        <v>0.3076923076923077</v>
      </c>
      <c r="J4" s="5">
        <v>0</v>
      </c>
      <c r="K4" s="8">
        <f aca="true" t="shared" si="4" ref="K4:K9">J4/O4</f>
        <v>0</v>
      </c>
      <c r="L4" s="16">
        <f aca="true" t="shared" si="5" ref="L4:L9">(B4*10)+(D4*5)+(H4*-5)+(J4*-10)</f>
        <v>-25</v>
      </c>
      <c r="M4" s="68" t="s">
        <v>70</v>
      </c>
      <c r="N4" s="82"/>
      <c r="O4">
        <f aca="true" t="shared" si="6" ref="O4:P9">B4+D4+F4+H4+J4</f>
        <v>26</v>
      </c>
      <c r="P4" s="9">
        <f t="shared" si="6"/>
        <v>1</v>
      </c>
    </row>
    <row r="5" spans="1:16" ht="34.5" customHeight="1" thickBot="1">
      <c r="A5" s="51" t="s">
        <v>41</v>
      </c>
      <c r="B5" s="61">
        <v>7</v>
      </c>
      <c r="C5" s="33">
        <f t="shared" si="0"/>
        <v>0.2692307692307692</v>
      </c>
      <c r="D5" s="50">
        <v>17</v>
      </c>
      <c r="E5" s="32">
        <f t="shared" si="1"/>
        <v>0.6538461538461539</v>
      </c>
      <c r="F5" s="52">
        <v>2</v>
      </c>
      <c r="G5" s="15">
        <f t="shared" si="2"/>
        <v>0.07692307692307693</v>
      </c>
      <c r="H5" s="5">
        <v>0</v>
      </c>
      <c r="I5" s="8">
        <f t="shared" si="3"/>
        <v>0</v>
      </c>
      <c r="J5" s="5">
        <v>0</v>
      </c>
      <c r="K5" s="8">
        <f t="shared" si="4"/>
        <v>0</v>
      </c>
      <c r="L5" s="16">
        <f t="shared" si="5"/>
        <v>155</v>
      </c>
      <c r="M5" s="69" t="s">
        <v>67</v>
      </c>
      <c r="N5" s="82"/>
      <c r="O5">
        <f t="shared" si="6"/>
        <v>26</v>
      </c>
      <c r="P5" s="9">
        <f t="shared" si="6"/>
        <v>1</v>
      </c>
    </row>
    <row r="6" spans="1:16" ht="34.5" customHeight="1">
      <c r="A6" s="3" t="s">
        <v>3</v>
      </c>
      <c r="B6" s="53">
        <v>1</v>
      </c>
      <c r="C6" s="54">
        <f t="shared" si="0"/>
        <v>0.037037037037037035</v>
      </c>
      <c r="D6" s="55">
        <v>7</v>
      </c>
      <c r="E6" s="56">
        <f t="shared" si="1"/>
        <v>0.25925925925925924</v>
      </c>
      <c r="F6" s="5">
        <v>14</v>
      </c>
      <c r="G6" s="15">
        <f t="shared" si="2"/>
        <v>0.5185185185185185</v>
      </c>
      <c r="H6" s="48">
        <v>5</v>
      </c>
      <c r="I6" s="14">
        <f t="shared" si="3"/>
        <v>0.18518518518518517</v>
      </c>
      <c r="J6" s="5">
        <v>0</v>
      </c>
      <c r="K6" s="8">
        <f t="shared" si="4"/>
        <v>0</v>
      </c>
      <c r="L6" s="16">
        <f t="shared" si="5"/>
        <v>20</v>
      </c>
      <c r="M6" s="69" t="s">
        <v>69</v>
      </c>
      <c r="N6" s="82"/>
      <c r="O6">
        <f t="shared" si="6"/>
        <v>27</v>
      </c>
      <c r="P6" s="9">
        <f t="shared" si="6"/>
        <v>1</v>
      </c>
    </row>
    <row r="7" spans="1:16" ht="34.5" customHeight="1" thickBot="1">
      <c r="A7" s="3" t="s">
        <v>42</v>
      </c>
      <c r="B7" s="5">
        <v>0</v>
      </c>
      <c r="C7" s="8">
        <f t="shared" si="0"/>
        <v>0</v>
      </c>
      <c r="D7" s="48">
        <v>11</v>
      </c>
      <c r="E7" s="14">
        <f t="shared" si="1"/>
        <v>0.4074074074074074</v>
      </c>
      <c r="F7" s="5">
        <v>11</v>
      </c>
      <c r="G7" s="15">
        <f t="shared" si="2"/>
        <v>0.4074074074074074</v>
      </c>
      <c r="H7" s="49">
        <v>5</v>
      </c>
      <c r="I7" s="31">
        <f t="shared" si="3"/>
        <v>0.18518518518518517</v>
      </c>
      <c r="J7" s="6">
        <v>0</v>
      </c>
      <c r="K7" s="30">
        <f t="shared" si="4"/>
        <v>0</v>
      </c>
      <c r="L7" s="16">
        <f t="shared" si="5"/>
        <v>30</v>
      </c>
      <c r="M7" s="69" t="s">
        <v>68</v>
      </c>
      <c r="N7" s="82"/>
      <c r="O7">
        <f t="shared" si="6"/>
        <v>27</v>
      </c>
      <c r="P7" s="9">
        <f t="shared" si="6"/>
        <v>1</v>
      </c>
    </row>
    <row r="8" spans="1:16" ht="34.5" customHeight="1" thickBot="1">
      <c r="A8" s="3" t="s">
        <v>39</v>
      </c>
      <c r="B8" s="5">
        <v>0</v>
      </c>
      <c r="C8" s="8">
        <f t="shared" si="0"/>
        <v>0</v>
      </c>
      <c r="D8" s="5">
        <v>0</v>
      </c>
      <c r="E8" s="8">
        <f t="shared" si="1"/>
        <v>0</v>
      </c>
      <c r="F8" s="5">
        <v>10</v>
      </c>
      <c r="G8" s="57">
        <f t="shared" si="2"/>
        <v>0.3448275862068966</v>
      </c>
      <c r="H8" s="61">
        <v>11</v>
      </c>
      <c r="I8" s="33">
        <f t="shared" si="3"/>
        <v>0.3793103448275862</v>
      </c>
      <c r="J8" s="50">
        <v>8</v>
      </c>
      <c r="K8" s="32">
        <f t="shared" si="4"/>
        <v>0.27586206896551724</v>
      </c>
      <c r="L8" s="36">
        <f t="shared" si="5"/>
        <v>-135</v>
      </c>
      <c r="M8" s="68" t="s">
        <v>72</v>
      </c>
      <c r="N8" s="82"/>
      <c r="O8">
        <f t="shared" si="6"/>
        <v>29</v>
      </c>
      <c r="P8" s="9">
        <f t="shared" si="6"/>
        <v>1</v>
      </c>
    </row>
    <row r="9" spans="1:16" ht="34.5" customHeight="1" thickBot="1">
      <c r="A9" s="3" t="s">
        <v>4</v>
      </c>
      <c r="B9" s="5">
        <v>0</v>
      </c>
      <c r="C9" s="8">
        <f t="shared" si="0"/>
        <v>0</v>
      </c>
      <c r="D9" s="5">
        <v>1</v>
      </c>
      <c r="E9" s="8">
        <f t="shared" si="1"/>
        <v>0.038461538461538464</v>
      </c>
      <c r="F9" s="5">
        <v>8</v>
      </c>
      <c r="G9" s="57">
        <f t="shared" si="2"/>
        <v>0.3076923076923077</v>
      </c>
      <c r="H9" s="61">
        <v>11</v>
      </c>
      <c r="I9" s="33">
        <f t="shared" si="3"/>
        <v>0.4230769230769231</v>
      </c>
      <c r="J9" s="50">
        <v>6</v>
      </c>
      <c r="K9" s="32">
        <f t="shared" si="4"/>
        <v>0.23076923076923078</v>
      </c>
      <c r="L9" s="36">
        <f t="shared" si="5"/>
        <v>-110</v>
      </c>
      <c r="M9" s="68" t="s">
        <v>71</v>
      </c>
      <c r="N9" s="82"/>
      <c r="O9">
        <f t="shared" si="6"/>
        <v>26</v>
      </c>
      <c r="P9" s="9">
        <f t="shared" si="6"/>
        <v>1</v>
      </c>
    </row>
    <row r="10" ht="19.5" customHeight="1">
      <c r="F10" s="23"/>
    </row>
    <row r="11" spans="1:6" ht="24.75" customHeight="1">
      <c r="A11" s="2" t="s">
        <v>110</v>
      </c>
      <c r="F11" s="34"/>
    </row>
    <row r="12" spans="1:14" ht="24.75" customHeight="1">
      <c r="A12" s="24" t="s">
        <v>74</v>
      </c>
      <c r="C12" s="24"/>
      <c r="D12" s="24"/>
      <c r="E12" s="24"/>
      <c r="F12" s="24"/>
      <c r="G12" s="24"/>
      <c r="H12" s="24"/>
      <c r="I12" s="24"/>
      <c r="J12" s="24"/>
      <c r="K12" s="24"/>
      <c r="L12" s="24"/>
      <c r="M12" s="24"/>
      <c r="N12" s="83"/>
    </row>
    <row r="13" spans="1:14" ht="24.75" customHeight="1">
      <c r="A13" s="24" t="s">
        <v>116</v>
      </c>
      <c r="C13" s="24"/>
      <c r="D13" s="24"/>
      <c r="E13" s="24"/>
      <c r="F13" s="24"/>
      <c r="G13" s="24"/>
      <c r="H13" s="24"/>
      <c r="I13" s="24"/>
      <c r="J13" s="24"/>
      <c r="K13" s="24"/>
      <c r="L13" s="24"/>
      <c r="M13" s="24"/>
      <c r="N13" s="83"/>
    </row>
    <row r="14" spans="1:14" ht="45" customHeight="1">
      <c r="A14" s="98" t="s">
        <v>117</v>
      </c>
      <c r="B14" s="98"/>
      <c r="C14" s="98"/>
      <c r="D14" s="98"/>
      <c r="E14" s="98"/>
      <c r="F14" s="98"/>
      <c r="G14" s="98"/>
      <c r="H14" s="98"/>
      <c r="I14" s="98"/>
      <c r="J14" s="98"/>
      <c r="K14" s="98"/>
      <c r="L14" s="98"/>
      <c r="M14" s="98"/>
      <c r="N14" s="84"/>
    </row>
    <row r="15" spans="1:14" ht="34.5" customHeight="1">
      <c r="A15" s="98" t="s">
        <v>118</v>
      </c>
      <c r="B15" s="98"/>
      <c r="C15" s="98"/>
      <c r="D15" s="98"/>
      <c r="E15" s="98"/>
      <c r="F15" s="98"/>
      <c r="G15" s="98"/>
      <c r="H15" s="98"/>
      <c r="I15" s="98"/>
      <c r="J15" s="98"/>
      <c r="K15" s="98"/>
      <c r="L15" s="98"/>
      <c r="M15" s="98"/>
      <c r="N15" s="84"/>
    </row>
    <row r="16" ht="24.75" customHeight="1">
      <c r="A16" s="2" t="s">
        <v>124</v>
      </c>
    </row>
    <row r="17" ht="19.5" customHeight="1"/>
    <row r="18" ht="19.5" customHeight="1">
      <c r="F18" s="34"/>
    </row>
    <row r="19" ht="39" customHeight="1">
      <c r="F19" s="34"/>
    </row>
    <row r="20" spans="1:14" ht="24.75" customHeight="1">
      <c r="A20" s="13" t="s">
        <v>2</v>
      </c>
      <c r="B20" s="17"/>
      <c r="C20" s="7"/>
      <c r="D20" s="4"/>
      <c r="E20" s="7"/>
      <c r="F20" s="4"/>
      <c r="G20" s="7"/>
      <c r="H20" s="17"/>
      <c r="I20" s="18"/>
      <c r="J20" s="17"/>
      <c r="L20" s="67" t="s">
        <v>119</v>
      </c>
      <c r="M20" s="1" t="s">
        <v>120</v>
      </c>
      <c r="N20" s="85"/>
    </row>
    <row r="21" spans="1:14" ht="30" customHeight="1">
      <c r="A21" s="13"/>
      <c r="B21" s="37"/>
      <c r="C21" s="12" t="s">
        <v>54</v>
      </c>
      <c r="D21" s="16" t="s">
        <v>55</v>
      </c>
      <c r="E21" s="16" t="s">
        <v>56</v>
      </c>
      <c r="F21" s="12" t="s">
        <v>57</v>
      </c>
      <c r="G21" s="12" t="s">
        <v>58</v>
      </c>
      <c r="H21" s="12" t="s">
        <v>59</v>
      </c>
      <c r="I21" s="16" t="s">
        <v>66</v>
      </c>
      <c r="J21" s="16" t="s">
        <v>73</v>
      </c>
      <c r="L21" s="19"/>
      <c r="M21" s="16" t="s">
        <v>73</v>
      </c>
      <c r="N21" s="82"/>
    </row>
    <row r="22" spans="1:15" ht="19.5" customHeight="1">
      <c r="A22" s="106" t="s">
        <v>40</v>
      </c>
      <c r="B22" s="39" t="s">
        <v>113</v>
      </c>
      <c r="C22" s="35">
        <v>4</v>
      </c>
      <c r="D22" s="72">
        <v>9</v>
      </c>
      <c r="E22" s="38">
        <v>2</v>
      </c>
      <c r="F22" s="44">
        <v>2</v>
      </c>
      <c r="G22" s="44">
        <v>4</v>
      </c>
      <c r="H22" s="44">
        <v>3</v>
      </c>
      <c r="I22" s="108">
        <f aca="true" t="shared" si="7" ref="I22:I32">(C22*5+D22*4+E22*3+F22*2+G22*1)*2</f>
        <v>140</v>
      </c>
      <c r="J22" s="116" t="s">
        <v>68</v>
      </c>
      <c r="L22" s="24"/>
      <c r="M22" s="110" t="s">
        <v>70</v>
      </c>
      <c r="N22" s="82"/>
      <c r="O22">
        <f>SUM(C22:H22)</f>
        <v>24</v>
      </c>
    </row>
    <row r="23" spans="1:14" ht="19.5" customHeight="1">
      <c r="A23" s="107"/>
      <c r="B23" s="40" t="s">
        <v>76</v>
      </c>
      <c r="C23" s="41" t="s">
        <v>77</v>
      </c>
      <c r="D23" s="42" t="s">
        <v>78</v>
      </c>
      <c r="E23" s="42" t="s">
        <v>79</v>
      </c>
      <c r="F23" s="43" t="s">
        <v>97</v>
      </c>
      <c r="G23" s="43" t="s">
        <v>97</v>
      </c>
      <c r="H23" s="42" t="s">
        <v>80</v>
      </c>
      <c r="I23" s="109"/>
      <c r="J23" s="117"/>
      <c r="L23" s="24"/>
      <c r="M23" s="111"/>
      <c r="N23" s="82"/>
    </row>
    <row r="24" spans="1:15" ht="19.5" customHeight="1">
      <c r="A24" s="106" t="s">
        <v>41</v>
      </c>
      <c r="B24" s="39" t="s">
        <v>113</v>
      </c>
      <c r="C24" s="45">
        <v>3</v>
      </c>
      <c r="D24" s="46">
        <v>2</v>
      </c>
      <c r="E24" s="46">
        <v>6</v>
      </c>
      <c r="F24" s="47">
        <v>3</v>
      </c>
      <c r="G24" s="47">
        <v>3</v>
      </c>
      <c r="H24" s="73">
        <v>7</v>
      </c>
      <c r="I24" s="108">
        <f t="shared" si="7"/>
        <v>100</v>
      </c>
      <c r="J24" s="110" t="s">
        <v>70</v>
      </c>
      <c r="L24" s="24"/>
      <c r="M24" s="121" t="s">
        <v>67</v>
      </c>
      <c r="N24" s="82"/>
      <c r="O24">
        <f>SUM(C24:H24)</f>
        <v>24</v>
      </c>
    </row>
    <row r="25" spans="1:14" ht="19.5" customHeight="1">
      <c r="A25" s="107"/>
      <c r="B25" s="40" t="s">
        <v>76</v>
      </c>
      <c r="C25" s="41" t="s">
        <v>81</v>
      </c>
      <c r="D25" s="42" t="s">
        <v>86</v>
      </c>
      <c r="E25" s="42" t="s">
        <v>90</v>
      </c>
      <c r="F25" s="43" t="s">
        <v>79</v>
      </c>
      <c r="G25" s="43" t="s">
        <v>94</v>
      </c>
      <c r="H25" s="42" t="s">
        <v>80</v>
      </c>
      <c r="I25" s="109"/>
      <c r="J25" s="111"/>
      <c r="L25" s="24"/>
      <c r="M25" s="122"/>
      <c r="N25" s="82"/>
    </row>
    <row r="26" spans="1:15" ht="19.5" customHeight="1">
      <c r="A26" s="106" t="s">
        <v>3</v>
      </c>
      <c r="B26" s="39" t="s">
        <v>113</v>
      </c>
      <c r="C26" s="45">
        <v>5</v>
      </c>
      <c r="D26" s="46">
        <v>4</v>
      </c>
      <c r="E26" s="46">
        <v>3</v>
      </c>
      <c r="F26" s="47">
        <v>6</v>
      </c>
      <c r="G26" s="47">
        <v>5</v>
      </c>
      <c r="H26" s="47">
        <v>1</v>
      </c>
      <c r="I26" s="108">
        <f t="shared" si="7"/>
        <v>134</v>
      </c>
      <c r="J26" s="112" t="s">
        <v>69</v>
      </c>
      <c r="L26" s="22"/>
      <c r="M26" s="121" t="s">
        <v>69</v>
      </c>
      <c r="N26" s="82"/>
      <c r="O26">
        <f>SUM(C26:H26)</f>
        <v>24</v>
      </c>
    </row>
    <row r="27" spans="1:14" ht="19.5" customHeight="1">
      <c r="A27" s="107"/>
      <c r="B27" s="40" t="s">
        <v>76</v>
      </c>
      <c r="C27" s="41" t="s">
        <v>82</v>
      </c>
      <c r="D27" s="42" t="s">
        <v>87</v>
      </c>
      <c r="E27" s="42" t="s">
        <v>91</v>
      </c>
      <c r="F27" s="43" t="s">
        <v>88</v>
      </c>
      <c r="G27" s="43" t="s">
        <v>84</v>
      </c>
      <c r="H27" s="42" t="s">
        <v>80</v>
      </c>
      <c r="I27" s="109"/>
      <c r="J27" s="113"/>
      <c r="L27" s="22"/>
      <c r="M27" s="122"/>
      <c r="N27" s="82"/>
    </row>
    <row r="28" spans="1:15" ht="19.5" customHeight="1">
      <c r="A28" s="106" t="s">
        <v>42</v>
      </c>
      <c r="B28" s="39" t="s">
        <v>113</v>
      </c>
      <c r="C28" s="45">
        <v>0</v>
      </c>
      <c r="D28" s="46">
        <v>3</v>
      </c>
      <c r="E28" s="46">
        <v>5</v>
      </c>
      <c r="F28" s="47">
        <v>6</v>
      </c>
      <c r="G28" s="47">
        <v>4</v>
      </c>
      <c r="H28" s="47">
        <v>6</v>
      </c>
      <c r="I28" s="108">
        <f t="shared" si="7"/>
        <v>86</v>
      </c>
      <c r="J28" s="114" t="s">
        <v>72</v>
      </c>
      <c r="L28" s="20"/>
      <c r="M28" s="121" t="s">
        <v>68</v>
      </c>
      <c r="N28" s="82"/>
      <c r="O28">
        <f>SUM(C28:H28)</f>
        <v>24</v>
      </c>
    </row>
    <row r="29" spans="1:14" ht="19.5" customHeight="1">
      <c r="A29" s="107"/>
      <c r="B29" s="40" t="s">
        <v>76</v>
      </c>
      <c r="C29" s="41" t="s">
        <v>83</v>
      </c>
      <c r="D29" s="42" t="s">
        <v>88</v>
      </c>
      <c r="E29" s="42" t="s">
        <v>81</v>
      </c>
      <c r="F29" s="43" t="s">
        <v>89</v>
      </c>
      <c r="G29" s="43" t="s">
        <v>95</v>
      </c>
      <c r="H29" s="42" t="s">
        <v>80</v>
      </c>
      <c r="I29" s="109"/>
      <c r="J29" s="115"/>
      <c r="L29" s="20"/>
      <c r="M29" s="122"/>
      <c r="N29" s="82"/>
    </row>
    <row r="30" spans="1:15" ht="19.5" customHeight="1">
      <c r="A30" s="106" t="s">
        <v>39</v>
      </c>
      <c r="B30" s="39" t="s">
        <v>113</v>
      </c>
      <c r="C30" s="45">
        <v>1</v>
      </c>
      <c r="D30" s="46">
        <v>3</v>
      </c>
      <c r="E30" s="46">
        <v>5</v>
      </c>
      <c r="F30" s="47">
        <v>4</v>
      </c>
      <c r="G30" s="47">
        <v>5</v>
      </c>
      <c r="H30" s="47">
        <v>6</v>
      </c>
      <c r="I30" s="108">
        <f t="shared" si="7"/>
        <v>90</v>
      </c>
      <c r="J30" s="114" t="s">
        <v>71</v>
      </c>
      <c r="L30" s="20"/>
      <c r="M30" s="110" t="s">
        <v>72</v>
      </c>
      <c r="N30" s="82"/>
      <c r="O30">
        <f>SUM(C30:H30)</f>
        <v>24</v>
      </c>
    </row>
    <row r="31" spans="1:14" ht="19.5" customHeight="1">
      <c r="A31" s="107"/>
      <c r="B31" s="40" t="s">
        <v>76</v>
      </c>
      <c r="C31" s="41" t="s">
        <v>84</v>
      </c>
      <c r="D31" s="42" t="s">
        <v>89</v>
      </c>
      <c r="E31" s="42" t="s">
        <v>92</v>
      </c>
      <c r="F31" s="43" t="s">
        <v>86</v>
      </c>
      <c r="G31" s="43" t="s">
        <v>96</v>
      </c>
      <c r="H31" s="42" t="s">
        <v>80</v>
      </c>
      <c r="I31" s="109"/>
      <c r="J31" s="115"/>
      <c r="L31" s="20"/>
      <c r="M31" s="111"/>
      <c r="N31" s="82"/>
    </row>
    <row r="32" spans="1:15" ht="19.5" customHeight="1">
      <c r="A32" s="106" t="s">
        <v>4</v>
      </c>
      <c r="B32" s="39" t="s">
        <v>113</v>
      </c>
      <c r="C32" s="71">
        <v>11</v>
      </c>
      <c r="D32" s="46">
        <v>3</v>
      </c>
      <c r="E32" s="46">
        <v>2</v>
      </c>
      <c r="F32" s="47">
        <v>3</v>
      </c>
      <c r="G32" s="47">
        <v>4</v>
      </c>
      <c r="H32" s="47">
        <v>1</v>
      </c>
      <c r="I32" s="108">
        <f t="shared" si="7"/>
        <v>166</v>
      </c>
      <c r="J32" s="116" t="s">
        <v>67</v>
      </c>
      <c r="L32" s="20"/>
      <c r="M32" s="110" t="s">
        <v>71</v>
      </c>
      <c r="N32" s="82"/>
      <c r="O32">
        <f>SUM(C32:H32)</f>
        <v>24</v>
      </c>
    </row>
    <row r="33" spans="1:14" ht="19.5" customHeight="1">
      <c r="A33" s="107"/>
      <c r="B33" s="40" t="s">
        <v>76</v>
      </c>
      <c r="C33" s="42" t="s">
        <v>85</v>
      </c>
      <c r="D33" s="42" t="s">
        <v>89</v>
      </c>
      <c r="E33" s="42" t="s">
        <v>93</v>
      </c>
      <c r="F33" s="42" t="s">
        <v>93</v>
      </c>
      <c r="G33" s="42" t="s">
        <v>97</v>
      </c>
      <c r="H33" s="42" t="s">
        <v>80</v>
      </c>
      <c r="I33" s="109"/>
      <c r="J33" s="117"/>
      <c r="L33" s="20"/>
      <c r="M33" s="111"/>
      <c r="N33" s="82"/>
    </row>
    <row r="34" spans="3:7" ht="19.5" customHeight="1">
      <c r="C34"/>
      <c r="E34"/>
      <c r="G34"/>
    </row>
    <row r="35" spans="1:7" ht="19.5" customHeight="1">
      <c r="A35" s="2" t="s">
        <v>110</v>
      </c>
      <c r="C35"/>
      <c r="E35"/>
      <c r="G35"/>
    </row>
    <row r="36" spans="1:14" ht="24.75" customHeight="1">
      <c r="A36" s="118" t="s">
        <v>75</v>
      </c>
      <c r="B36" s="118"/>
      <c r="C36" s="118"/>
      <c r="D36" s="118"/>
      <c r="E36" s="118"/>
      <c r="F36" s="118"/>
      <c r="G36" s="118"/>
      <c r="H36" s="118"/>
      <c r="I36" s="118"/>
      <c r="J36" s="118"/>
      <c r="K36" s="118"/>
      <c r="L36" s="118"/>
      <c r="M36" s="118"/>
      <c r="N36" s="83"/>
    </row>
    <row r="37" spans="1:14" ht="34.5" customHeight="1">
      <c r="A37" s="105" t="s">
        <v>123</v>
      </c>
      <c r="B37" s="98"/>
      <c r="C37" s="98"/>
      <c r="D37" s="98"/>
      <c r="E37" s="98"/>
      <c r="F37" s="98"/>
      <c r="G37" s="98"/>
      <c r="H37" s="98"/>
      <c r="I37" s="98"/>
      <c r="J37" s="98"/>
      <c r="K37" s="98"/>
      <c r="L37" s="98"/>
      <c r="M37" s="98"/>
      <c r="N37" s="84"/>
    </row>
    <row r="38" spans="1:14" ht="24.75" customHeight="1">
      <c r="A38" s="118" t="s">
        <v>121</v>
      </c>
      <c r="B38" s="118"/>
      <c r="C38" s="118"/>
      <c r="D38" s="118"/>
      <c r="E38" s="118"/>
      <c r="F38" s="118"/>
      <c r="G38" s="118"/>
      <c r="H38" s="118"/>
      <c r="I38" s="118"/>
      <c r="J38" s="118"/>
      <c r="K38" s="118"/>
      <c r="L38" s="118"/>
      <c r="M38" s="118"/>
      <c r="N38" s="83"/>
    </row>
    <row r="39" spans="1:14" ht="34.5" customHeight="1">
      <c r="A39" s="105" t="s">
        <v>125</v>
      </c>
      <c r="B39" s="98"/>
      <c r="C39" s="98"/>
      <c r="D39" s="98"/>
      <c r="E39" s="98"/>
      <c r="F39" s="98"/>
      <c r="G39" s="98"/>
      <c r="H39" s="98"/>
      <c r="I39" s="98"/>
      <c r="J39" s="98"/>
      <c r="K39" s="98"/>
      <c r="L39" s="98"/>
      <c r="M39" s="98"/>
      <c r="N39" s="84"/>
    </row>
    <row r="40" spans="1:14" ht="24.75" customHeight="1">
      <c r="A40" s="105" t="s">
        <v>122</v>
      </c>
      <c r="B40" s="98"/>
      <c r="C40" s="98"/>
      <c r="D40" s="98"/>
      <c r="E40" s="98"/>
      <c r="F40" s="98"/>
      <c r="G40" s="98"/>
      <c r="H40" s="98"/>
      <c r="I40" s="98"/>
      <c r="J40" s="98"/>
      <c r="K40" s="98"/>
      <c r="L40" s="98"/>
      <c r="M40" s="98"/>
      <c r="N40" s="84"/>
    </row>
    <row r="41" spans="3:7" ht="30" customHeight="1">
      <c r="C41"/>
      <c r="E41"/>
      <c r="G41"/>
    </row>
    <row r="42" spans="3:7" ht="30" customHeight="1">
      <c r="C42"/>
      <c r="E42"/>
      <c r="G42"/>
    </row>
    <row r="43" spans="3:7" ht="30" customHeight="1">
      <c r="C43"/>
      <c r="E43"/>
      <c r="G43"/>
    </row>
    <row r="44" spans="3:7" ht="30" customHeight="1">
      <c r="C44"/>
      <c r="E44"/>
      <c r="G44"/>
    </row>
  </sheetData>
  <sheetProtection/>
  <mergeCells count="38">
    <mergeCell ref="J2:K2"/>
    <mergeCell ref="M26:M27"/>
    <mergeCell ref="M28:M29"/>
    <mergeCell ref="M30:M31"/>
    <mergeCell ref="M32:M33"/>
    <mergeCell ref="A37:M37"/>
    <mergeCell ref="L2:L3"/>
    <mergeCell ref="M2:M3"/>
    <mergeCell ref="M22:M23"/>
    <mergeCell ref="M24:M25"/>
    <mergeCell ref="A14:M14"/>
    <mergeCell ref="A15:M15"/>
    <mergeCell ref="A22:A23"/>
    <mergeCell ref="I22:I23"/>
    <mergeCell ref="J22:J23"/>
    <mergeCell ref="A30:A31"/>
    <mergeCell ref="I30:I31"/>
    <mergeCell ref="J30:J31"/>
    <mergeCell ref="A39:M39"/>
    <mergeCell ref="A40:M40"/>
    <mergeCell ref="A32:A33"/>
    <mergeCell ref="I32:I33"/>
    <mergeCell ref="J32:J33"/>
    <mergeCell ref="A36:M36"/>
    <mergeCell ref="A38:M38"/>
    <mergeCell ref="J24:J25"/>
    <mergeCell ref="A26:A27"/>
    <mergeCell ref="I26:I27"/>
    <mergeCell ref="J26:J27"/>
    <mergeCell ref="A28:A29"/>
    <mergeCell ref="I28:I29"/>
    <mergeCell ref="J28:J29"/>
    <mergeCell ref="B2:C2"/>
    <mergeCell ref="D2:E2"/>
    <mergeCell ref="F2:G2"/>
    <mergeCell ref="H2:I2"/>
    <mergeCell ref="A24:A25"/>
    <mergeCell ref="I24:I25"/>
  </mergeCells>
  <printOptions/>
  <pageMargins left="0.5905511811023623" right="0.3937007874015748" top="0.5905511811023623" bottom="0.3937007874015748" header="0.5118110236220472" footer="0.5118110236220472"/>
  <pageSetup horizontalDpi="600" verticalDpi="600" orientation="portrait" paperSize="8" r:id="rId1"/>
</worksheet>
</file>

<file path=xl/worksheets/sheet3.xml><?xml version="1.0" encoding="utf-8"?>
<worksheet xmlns="http://schemas.openxmlformats.org/spreadsheetml/2006/main" xmlns:r="http://schemas.openxmlformats.org/officeDocument/2006/relationships">
  <dimension ref="A1:M74"/>
  <sheetViews>
    <sheetView tabSelected="1" zoomScalePageLayoutView="0" workbookViewId="0" topLeftCell="A1">
      <selection activeCell="O68" sqref="O68"/>
    </sheetView>
  </sheetViews>
  <sheetFormatPr defaultColWidth="9.00390625" defaultRowHeight="13.5"/>
  <cols>
    <col min="1" max="1" width="40.625" style="2" customWidth="1"/>
    <col min="2" max="2" width="7.625" style="0" customWidth="1"/>
    <col min="3" max="3" width="7.625" style="9" customWidth="1"/>
    <col min="4" max="4" width="7.625" style="0" customWidth="1"/>
    <col min="5" max="5" width="7.625" style="9" customWidth="1"/>
    <col min="6" max="6" width="7.625" style="0" customWidth="1"/>
    <col min="7" max="7" width="7.625" style="9" customWidth="1"/>
    <col min="8" max="8" width="7.625" style="0" customWidth="1"/>
    <col min="9" max="9" width="7.625" style="9" customWidth="1"/>
    <col min="10" max="10" width="7.625" style="0" customWidth="1"/>
    <col min="11" max="11" width="7.625" style="9" customWidth="1"/>
    <col min="12" max="12" width="7.625" style="0" customWidth="1"/>
    <col min="13" max="13" width="13.625" style="0" customWidth="1"/>
    <col min="14" max="14" width="5.50390625" style="0" customWidth="1"/>
  </cols>
  <sheetData>
    <row r="1" spans="1:13" ht="22.5" customHeight="1">
      <c r="A1" s="123" t="s">
        <v>60</v>
      </c>
      <c r="B1" s="124"/>
      <c r="C1" s="124"/>
      <c r="D1" s="124"/>
      <c r="E1" s="124"/>
      <c r="F1" s="124"/>
      <c r="G1" s="124"/>
      <c r="H1" s="124"/>
      <c r="M1">
        <v>1</v>
      </c>
    </row>
    <row r="2" spans="1:13" ht="19.5" customHeight="1">
      <c r="A2" s="64"/>
      <c r="B2" s="4"/>
      <c r="C2" s="4"/>
      <c r="D2" s="4"/>
      <c r="E2" s="4"/>
      <c r="F2" s="4"/>
      <c r="G2" s="4"/>
      <c r="H2" s="4"/>
      <c r="I2" s="74"/>
      <c r="J2" s="75"/>
      <c r="K2" s="74"/>
      <c r="L2" s="75"/>
      <c r="M2" s="75"/>
    </row>
    <row r="3" spans="1:13" ht="24.75" customHeight="1">
      <c r="A3" s="130" t="s">
        <v>126</v>
      </c>
      <c r="B3" s="93" t="s">
        <v>130</v>
      </c>
      <c r="C3" s="125"/>
      <c r="D3" s="125"/>
      <c r="E3" s="125"/>
      <c r="F3" s="125"/>
      <c r="G3" s="125"/>
      <c r="H3" s="125"/>
      <c r="I3" s="125"/>
      <c r="J3" s="125"/>
      <c r="K3" s="125"/>
      <c r="L3" s="125"/>
      <c r="M3" s="89"/>
    </row>
    <row r="4" spans="1:13" ht="24.75" customHeight="1">
      <c r="A4" s="131"/>
      <c r="B4" s="93" t="s">
        <v>131</v>
      </c>
      <c r="C4" s="125"/>
      <c r="D4" s="125"/>
      <c r="E4" s="125"/>
      <c r="F4" s="125"/>
      <c r="G4" s="125"/>
      <c r="H4" s="125"/>
      <c r="I4" s="125"/>
      <c r="J4" s="125"/>
      <c r="K4" s="125"/>
      <c r="L4" s="125"/>
      <c r="M4" s="89"/>
    </row>
    <row r="5" spans="1:13" ht="24.75" customHeight="1">
      <c r="A5" s="131"/>
      <c r="B5" s="93" t="s">
        <v>132</v>
      </c>
      <c r="C5" s="125"/>
      <c r="D5" s="125"/>
      <c r="E5" s="125"/>
      <c r="F5" s="125"/>
      <c r="G5" s="125"/>
      <c r="H5" s="125"/>
      <c r="I5" s="125"/>
      <c r="J5" s="125"/>
      <c r="K5" s="125"/>
      <c r="L5" s="125"/>
      <c r="M5" s="89"/>
    </row>
    <row r="6" spans="1:13" ht="39.75" customHeight="1">
      <c r="A6" s="131"/>
      <c r="B6" s="93" t="s">
        <v>133</v>
      </c>
      <c r="C6" s="125"/>
      <c r="D6" s="125"/>
      <c r="E6" s="125"/>
      <c r="F6" s="125"/>
      <c r="G6" s="125"/>
      <c r="H6" s="125"/>
      <c r="I6" s="125"/>
      <c r="J6" s="125"/>
      <c r="K6" s="125"/>
      <c r="L6" s="125"/>
      <c r="M6" s="89"/>
    </row>
    <row r="7" spans="1:13" ht="24.75" customHeight="1">
      <c r="A7" s="131"/>
      <c r="B7" s="93" t="s">
        <v>134</v>
      </c>
      <c r="C7" s="125"/>
      <c r="D7" s="125"/>
      <c r="E7" s="125"/>
      <c r="F7" s="125"/>
      <c r="G7" s="125"/>
      <c r="H7" s="125"/>
      <c r="I7" s="125"/>
      <c r="J7" s="125"/>
      <c r="K7" s="125"/>
      <c r="L7" s="125"/>
      <c r="M7" s="89"/>
    </row>
    <row r="8" spans="1:13" ht="54" customHeight="1">
      <c r="A8" s="131"/>
      <c r="B8" s="93" t="s">
        <v>135</v>
      </c>
      <c r="C8" s="125"/>
      <c r="D8" s="125"/>
      <c r="E8" s="125"/>
      <c r="F8" s="125"/>
      <c r="G8" s="125"/>
      <c r="H8" s="125"/>
      <c r="I8" s="125"/>
      <c r="J8" s="125"/>
      <c r="K8" s="125"/>
      <c r="L8" s="125"/>
      <c r="M8" s="89"/>
    </row>
    <row r="9" spans="1:13" ht="24.75" customHeight="1">
      <c r="A9" s="131"/>
      <c r="B9" s="93" t="s">
        <v>136</v>
      </c>
      <c r="C9" s="125"/>
      <c r="D9" s="125"/>
      <c r="E9" s="125"/>
      <c r="F9" s="125"/>
      <c r="G9" s="125"/>
      <c r="H9" s="125"/>
      <c r="I9" s="125"/>
      <c r="J9" s="125"/>
      <c r="K9" s="125"/>
      <c r="L9" s="125"/>
      <c r="M9" s="89"/>
    </row>
    <row r="10" spans="1:13" ht="24.75" customHeight="1">
      <c r="A10" s="131"/>
      <c r="B10" s="93" t="s">
        <v>193</v>
      </c>
      <c r="C10" s="125"/>
      <c r="D10" s="125"/>
      <c r="E10" s="125"/>
      <c r="F10" s="125"/>
      <c r="G10" s="125"/>
      <c r="H10" s="125"/>
      <c r="I10" s="125"/>
      <c r="J10" s="125"/>
      <c r="K10" s="125"/>
      <c r="L10" s="125"/>
      <c r="M10" s="89"/>
    </row>
    <row r="11" spans="1:13" ht="24.75" customHeight="1">
      <c r="A11" s="131"/>
      <c r="B11" s="93" t="s">
        <v>137</v>
      </c>
      <c r="C11" s="125"/>
      <c r="D11" s="125"/>
      <c r="E11" s="125"/>
      <c r="F11" s="125"/>
      <c r="G11" s="125"/>
      <c r="H11" s="125"/>
      <c r="I11" s="125"/>
      <c r="J11" s="125"/>
      <c r="K11" s="125"/>
      <c r="L11" s="125"/>
      <c r="M11" s="89"/>
    </row>
    <row r="12" spans="1:13" ht="24.75" customHeight="1">
      <c r="A12" s="131"/>
      <c r="B12" s="93" t="s">
        <v>138</v>
      </c>
      <c r="C12" s="125"/>
      <c r="D12" s="125"/>
      <c r="E12" s="125"/>
      <c r="F12" s="125"/>
      <c r="G12" s="125"/>
      <c r="H12" s="125"/>
      <c r="I12" s="125"/>
      <c r="J12" s="125"/>
      <c r="K12" s="125"/>
      <c r="L12" s="125"/>
      <c r="M12" s="89"/>
    </row>
    <row r="13" spans="1:13" ht="24.75" customHeight="1">
      <c r="A13" s="131"/>
      <c r="B13" s="93" t="s">
        <v>139</v>
      </c>
      <c r="C13" s="125"/>
      <c r="D13" s="125"/>
      <c r="E13" s="125"/>
      <c r="F13" s="125"/>
      <c r="G13" s="125"/>
      <c r="H13" s="125"/>
      <c r="I13" s="125"/>
      <c r="J13" s="125"/>
      <c r="K13" s="125"/>
      <c r="L13" s="125"/>
      <c r="M13" s="89"/>
    </row>
    <row r="14" spans="1:13" ht="24.75" customHeight="1">
      <c r="A14" s="131"/>
      <c r="B14" s="93" t="s">
        <v>140</v>
      </c>
      <c r="C14" s="125"/>
      <c r="D14" s="125"/>
      <c r="E14" s="125"/>
      <c r="F14" s="125"/>
      <c r="G14" s="125"/>
      <c r="H14" s="125"/>
      <c r="I14" s="125"/>
      <c r="J14" s="125"/>
      <c r="K14" s="125"/>
      <c r="L14" s="125"/>
      <c r="M14" s="89"/>
    </row>
    <row r="15" spans="1:13" ht="24.75" customHeight="1">
      <c r="A15" s="132"/>
      <c r="B15" s="93" t="s">
        <v>141</v>
      </c>
      <c r="C15" s="125"/>
      <c r="D15" s="125"/>
      <c r="E15" s="125"/>
      <c r="F15" s="125"/>
      <c r="G15" s="125"/>
      <c r="H15" s="125"/>
      <c r="I15" s="125"/>
      <c r="J15" s="125"/>
      <c r="K15" s="125"/>
      <c r="L15" s="125"/>
      <c r="M15" s="89"/>
    </row>
    <row r="16" spans="1:13" ht="24.75" customHeight="1">
      <c r="A16" s="63"/>
      <c r="B16" s="63"/>
      <c r="C16" s="63"/>
      <c r="D16" s="63"/>
      <c r="E16" s="63"/>
      <c r="F16" s="63"/>
      <c r="G16" s="63"/>
      <c r="H16" s="63"/>
      <c r="I16" s="63"/>
      <c r="J16" s="63"/>
      <c r="K16" s="63"/>
      <c r="L16" s="63"/>
      <c r="M16" s="63"/>
    </row>
    <row r="17" spans="1:13" ht="39.75" customHeight="1">
      <c r="A17" s="130" t="s">
        <v>127</v>
      </c>
      <c r="B17" s="93" t="s">
        <v>142</v>
      </c>
      <c r="C17" s="125"/>
      <c r="D17" s="125"/>
      <c r="E17" s="125"/>
      <c r="F17" s="125"/>
      <c r="G17" s="125"/>
      <c r="H17" s="125"/>
      <c r="I17" s="125"/>
      <c r="J17" s="125"/>
      <c r="K17" s="125"/>
      <c r="L17" s="125"/>
      <c r="M17" s="89"/>
    </row>
    <row r="18" spans="1:13" ht="24.75" customHeight="1">
      <c r="A18" s="131"/>
      <c r="B18" s="93" t="s">
        <v>143</v>
      </c>
      <c r="C18" s="125"/>
      <c r="D18" s="125"/>
      <c r="E18" s="125"/>
      <c r="F18" s="125"/>
      <c r="G18" s="125"/>
      <c r="H18" s="125"/>
      <c r="I18" s="125"/>
      <c r="J18" s="125"/>
      <c r="K18" s="125"/>
      <c r="L18" s="125"/>
      <c r="M18" s="89"/>
    </row>
    <row r="19" spans="1:13" ht="24.75" customHeight="1">
      <c r="A19" s="131"/>
      <c r="B19" s="93" t="s">
        <v>144</v>
      </c>
      <c r="C19" s="125"/>
      <c r="D19" s="125"/>
      <c r="E19" s="125"/>
      <c r="F19" s="125"/>
      <c r="G19" s="125"/>
      <c r="H19" s="125"/>
      <c r="I19" s="125"/>
      <c r="J19" s="125"/>
      <c r="K19" s="125"/>
      <c r="L19" s="125"/>
      <c r="M19" s="89"/>
    </row>
    <row r="20" spans="1:13" ht="24.75" customHeight="1">
      <c r="A20" s="131"/>
      <c r="B20" s="93" t="s">
        <v>145</v>
      </c>
      <c r="C20" s="125"/>
      <c r="D20" s="125"/>
      <c r="E20" s="125"/>
      <c r="F20" s="125"/>
      <c r="G20" s="125"/>
      <c r="H20" s="125"/>
      <c r="I20" s="125"/>
      <c r="J20" s="125"/>
      <c r="K20" s="125"/>
      <c r="L20" s="125"/>
      <c r="M20" s="89"/>
    </row>
    <row r="21" spans="1:13" ht="24.75" customHeight="1">
      <c r="A21" s="131"/>
      <c r="B21" s="93" t="s">
        <v>146</v>
      </c>
      <c r="C21" s="125"/>
      <c r="D21" s="125"/>
      <c r="E21" s="125"/>
      <c r="F21" s="125"/>
      <c r="G21" s="125"/>
      <c r="H21" s="125"/>
      <c r="I21" s="125"/>
      <c r="J21" s="125"/>
      <c r="K21" s="125"/>
      <c r="L21" s="125"/>
      <c r="M21" s="89"/>
    </row>
    <row r="22" spans="1:13" ht="24.75" customHeight="1">
      <c r="A22" s="131"/>
      <c r="B22" s="93" t="s">
        <v>147</v>
      </c>
      <c r="C22" s="125"/>
      <c r="D22" s="125"/>
      <c r="E22" s="125"/>
      <c r="F22" s="125"/>
      <c r="G22" s="125"/>
      <c r="H22" s="125"/>
      <c r="I22" s="125"/>
      <c r="J22" s="125"/>
      <c r="K22" s="125"/>
      <c r="L22" s="125"/>
      <c r="M22" s="89"/>
    </row>
    <row r="23" spans="1:13" ht="24.75" customHeight="1">
      <c r="A23" s="131"/>
      <c r="B23" s="93" t="s">
        <v>148</v>
      </c>
      <c r="C23" s="125"/>
      <c r="D23" s="125"/>
      <c r="E23" s="125"/>
      <c r="F23" s="125"/>
      <c r="G23" s="125"/>
      <c r="H23" s="125"/>
      <c r="I23" s="125"/>
      <c r="J23" s="125"/>
      <c r="K23" s="125"/>
      <c r="L23" s="125"/>
      <c r="M23" s="89"/>
    </row>
    <row r="24" spans="1:13" ht="39.75" customHeight="1">
      <c r="A24" s="131"/>
      <c r="B24" s="93" t="s">
        <v>149</v>
      </c>
      <c r="C24" s="125"/>
      <c r="D24" s="125"/>
      <c r="E24" s="125"/>
      <c r="F24" s="125"/>
      <c r="G24" s="125"/>
      <c r="H24" s="125"/>
      <c r="I24" s="125"/>
      <c r="J24" s="125"/>
      <c r="K24" s="125"/>
      <c r="L24" s="125"/>
      <c r="M24" s="89"/>
    </row>
    <row r="25" spans="1:13" ht="54" customHeight="1">
      <c r="A25" s="131"/>
      <c r="B25" s="93" t="s">
        <v>150</v>
      </c>
      <c r="C25" s="125"/>
      <c r="D25" s="125"/>
      <c r="E25" s="125"/>
      <c r="F25" s="125"/>
      <c r="G25" s="125"/>
      <c r="H25" s="125"/>
      <c r="I25" s="125"/>
      <c r="J25" s="125"/>
      <c r="K25" s="125"/>
      <c r="L25" s="125"/>
      <c r="M25" s="89"/>
    </row>
    <row r="26" spans="1:13" ht="24.75" customHeight="1">
      <c r="A26" s="131"/>
      <c r="B26" s="93" t="s">
        <v>151</v>
      </c>
      <c r="C26" s="125"/>
      <c r="D26" s="125"/>
      <c r="E26" s="125"/>
      <c r="F26" s="125"/>
      <c r="G26" s="125"/>
      <c r="H26" s="125"/>
      <c r="I26" s="125"/>
      <c r="J26" s="125"/>
      <c r="K26" s="125"/>
      <c r="L26" s="125"/>
      <c r="M26" s="89"/>
    </row>
    <row r="27" spans="1:13" ht="24.75" customHeight="1">
      <c r="A27" s="132"/>
      <c r="B27" s="93" t="s">
        <v>152</v>
      </c>
      <c r="C27" s="125"/>
      <c r="D27" s="125"/>
      <c r="E27" s="125"/>
      <c r="F27" s="125"/>
      <c r="G27" s="125"/>
      <c r="H27" s="125"/>
      <c r="I27" s="125"/>
      <c r="J27" s="125"/>
      <c r="K27" s="125"/>
      <c r="L27" s="125"/>
      <c r="M27" s="89"/>
    </row>
    <row r="28" spans="1:13" ht="24.75" customHeight="1">
      <c r="A28" s="63"/>
      <c r="B28" s="63"/>
      <c r="C28" s="63"/>
      <c r="D28" s="63"/>
      <c r="E28" s="63"/>
      <c r="F28" s="63"/>
      <c r="G28" s="63"/>
      <c r="H28" s="63"/>
      <c r="I28" s="63"/>
      <c r="J28" s="63"/>
      <c r="K28" s="63"/>
      <c r="L28" s="63"/>
      <c r="M28" s="63"/>
    </row>
    <row r="29" spans="1:13" ht="39.75" customHeight="1">
      <c r="A29" s="106" t="s">
        <v>192</v>
      </c>
      <c r="B29" s="93" t="s">
        <v>153</v>
      </c>
      <c r="C29" s="125"/>
      <c r="D29" s="125"/>
      <c r="E29" s="125"/>
      <c r="F29" s="125"/>
      <c r="G29" s="125"/>
      <c r="H29" s="125"/>
      <c r="I29" s="125"/>
      <c r="J29" s="125"/>
      <c r="K29" s="125"/>
      <c r="L29" s="125"/>
      <c r="M29" s="89"/>
    </row>
    <row r="30" spans="1:13" ht="24.75" customHeight="1">
      <c r="A30" s="126"/>
      <c r="B30" s="93" t="s">
        <v>134</v>
      </c>
      <c r="C30" s="125"/>
      <c r="D30" s="125"/>
      <c r="E30" s="125"/>
      <c r="F30" s="125"/>
      <c r="G30" s="125"/>
      <c r="H30" s="125"/>
      <c r="I30" s="125"/>
      <c r="J30" s="125"/>
      <c r="K30" s="125"/>
      <c r="L30" s="125"/>
      <c r="M30" s="89"/>
    </row>
    <row r="31" spans="1:13" ht="69.75" customHeight="1">
      <c r="A31" s="126"/>
      <c r="B31" s="93" t="s">
        <v>154</v>
      </c>
      <c r="C31" s="125"/>
      <c r="D31" s="125"/>
      <c r="E31" s="125"/>
      <c r="F31" s="125"/>
      <c r="G31" s="125"/>
      <c r="H31" s="125"/>
      <c r="I31" s="125"/>
      <c r="J31" s="125"/>
      <c r="K31" s="125"/>
      <c r="L31" s="125"/>
      <c r="M31" s="89"/>
    </row>
    <row r="32" spans="1:13" ht="77.25" customHeight="1">
      <c r="A32" s="126"/>
      <c r="B32" s="93" t="s">
        <v>155</v>
      </c>
      <c r="C32" s="125"/>
      <c r="D32" s="125"/>
      <c r="E32" s="125"/>
      <c r="F32" s="125"/>
      <c r="G32" s="125"/>
      <c r="H32" s="125"/>
      <c r="I32" s="125"/>
      <c r="J32" s="125"/>
      <c r="K32" s="125"/>
      <c r="L32" s="125"/>
      <c r="M32" s="89"/>
    </row>
    <row r="33" spans="1:13" ht="39.75" customHeight="1">
      <c r="A33" s="126"/>
      <c r="B33" s="93" t="s">
        <v>156</v>
      </c>
      <c r="C33" s="125"/>
      <c r="D33" s="125"/>
      <c r="E33" s="125"/>
      <c r="F33" s="125"/>
      <c r="G33" s="125"/>
      <c r="H33" s="125"/>
      <c r="I33" s="125"/>
      <c r="J33" s="125"/>
      <c r="K33" s="125"/>
      <c r="L33" s="125"/>
      <c r="M33" s="89"/>
    </row>
    <row r="34" spans="1:13" ht="24.75" customHeight="1">
      <c r="A34" s="126"/>
      <c r="B34" s="93" t="s">
        <v>157</v>
      </c>
      <c r="C34" s="125"/>
      <c r="D34" s="125"/>
      <c r="E34" s="125"/>
      <c r="F34" s="125"/>
      <c r="G34" s="125"/>
      <c r="H34" s="125"/>
      <c r="I34" s="125"/>
      <c r="J34" s="125"/>
      <c r="K34" s="125"/>
      <c r="L34" s="125"/>
      <c r="M34" s="89"/>
    </row>
    <row r="35" spans="1:13" ht="24.75" customHeight="1">
      <c r="A35" s="126"/>
      <c r="B35" s="93" t="s">
        <v>158</v>
      </c>
      <c r="C35" s="125"/>
      <c r="D35" s="125"/>
      <c r="E35" s="125"/>
      <c r="F35" s="125"/>
      <c r="G35" s="125"/>
      <c r="H35" s="125"/>
      <c r="I35" s="125"/>
      <c r="J35" s="125"/>
      <c r="K35" s="125"/>
      <c r="L35" s="125"/>
      <c r="M35" s="89"/>
    </row>
    <row r="36" spans="1:13" ht="24.75" customHeight="1">
      <c r="A36" s="126"/>
      <c r="B36" s="93" t="s">
        <v>159</v>
      </c>
      <c r="C36" s="125"/>
      <c r="D36" s="125"/>
      <c r="E36" s="125"/>
      <c r="F36" s="125"/>
      <c r="G36" s="125"/>
      <c r="H36" s="125"/>
      <c r="I36" s="125"/>
      <c r="J36" s="125"/>
      <c r="K36" s="125"/>
      <c r="L36" s="125"/>
      <c r="M36" s="89"/>
    </row>
    <row r="37" spans="1:13" ht="24.75" customHeight="1">
      <c r="A37" s="126"/>
      <c r="B37" s="93" t="s">
        <v>160</v>
      </c>
      <c r="C37" s="125"/>
      <c r="D37" s="125"/>
      <c r="E37" s="125"/>
      <c r="F37" s="125"/>
      <c r="G37" s="125"/>
      <c r="H37" s="125"/>
      <c r="I37" s="125"/>
      <c r="J37" s="125"/>
      <c r="K37" s="125"/>
      <c r="L37" s="125"/>
      <c r="M37" s="89"/>
    </row>
    <row r="38" spans="1:13" ht="24.75" customHeight="1">
      <c r="A38" s="126"/>
      <c r="B38" s="93" t="s">
        <v>161</v>
      </c>
      <c r="C38" s="125"/>
      <c r="D38" s="125"/>
      <c r="E38" s="125"/>
      <c r="F38" s="125"/>
      <c r="G38" s="125"/>
      <c r="H38" s="125"/>
      <c r="I38" s="125"/>
      <c r="J38" s="125"/>
      <c r="K38" s="125"/>
      <c r="L38" s="125"/>
      <c r="M38" s="89"/>
    </row>
    <row r="39" spans="1:13" ht="24.75" customHeight="1">
      <c r="A39" s="126"/>
      <c r="B39" s="93" t="s">
        <v>162</v>
      </c>
      <c r="C39" s="125"/>
      <c r="D39" s="125"/>
      <c r="E39" s="125"/>
      <c r="F39" s="125"/>
      <c r="G39" s="125"/>
      <c r="H39" s="125"/>
      <c r="I39" s="125"/>
      <c r="J39" s="125"/>
      <c r="K39" s="125"/>
      <c r="L39" s="125"/>
      <c r="M39" s="89"/>
    </row>
    <row r="40" spans="1:13" ht="24.75" customHeight="1">
      <c r="A40" s="127"/>
      <c r="B40" s="93" t="s">
        <v>163</v>
      </c>
      <c r="C40" s="125"/>
      <c r="D40" s="125"/>
      <c r="E40" s="125"/>
      <c r="F40" s="125"/>
      <c r="G40" s="125"/>
      <c r="H40" s="125"/>
      <c r="I40" s="125"/>
      <c r="J40" s="125"/>
      <c r="K40" s="125"/>
      <c r="L40" s="125"/>
      <c r="M40" s="89"/>
    </row>
    <row r="41" spans="1:13" ht="24.75" customHeight="1">
      <c r="A41" s="123" t="s">
        <v>60</v>
      </c>
      <c r="B41" s="124"/>
      <c r="C41" s="124"/>
      <c r="D41" s="124"/>
      <c r="E41" s="124"/>
      <c r="F41" s="124"/>
      <c r="G41" s="124"/>
      <c r="H41" s="124"/>
      <c r="I41" s="27"/>
      <c r="J41" s="27"/>
      <c r="K41" s="27"/>
      <c r="L41" s="27"/>
      <c r="M41" s="27">
        <v>2</v>
      </c>
    </row>
    <row r="42" spans="1:13" ht="19.5" customHeight="1">
      <c r="A42" s="77"/>
      <c r="B42" s="78"/>
      <c r="C42" s="78"/>
      <c r="D42" s="78"/>
      <c r="E42" s="78"/>
      <c r="F42" s="78"/>
      <c r="G42" s="78"/>
      <c r="H42" s="78"/>
      <c r="I42" s="78"/>
      <c r="J42" s="78"/>
      <c r="K42" s="78"/>
      <c r="L42" s="78"/>
      <c r="M42" s="78"/>
    </row>
    <row r="43" spans="1:13" ht="24.75" customHeight="1">
      <c r="A43" s="106" t="s">
        <v>128</v>
      </c>
      <c r="B43" s="93" t="s">
        <v>164</v>
      </c>
      <c r="C43" s="125"/>
      <c r="D43" s="125"/>
      <c r="E43" s="125"/>
      <c r="F43" s="125"/>
      <c r="G43" s="125"/>
      <c r="H43" s="125"/>
      <c r="I43" s="125"/>
      <c r="J43" s="125"/>
      <c r="K43" s="125"/>
      <c r="L43" s="125"/>
      <c r="M43" s="89"/>
    </row>
    <row r="44" spans="1:13" ht="24.75" customHeight="1">
      <c r="A44" s="126"/>
      <c r="B44" s="93" t="s">
        <v>165</v>
      </c>
      <c r="C44" s="125"/>
      <c r="D44" s="125"/>
      <c r="E44" s="125"/>
      <c r="F44" s="125"/>
      <c r="G44" s="125"/>
      <c r="H44" s="125"/>
      <c r="I44" s="125"/>
      <c r="J44" s="125"/>
      <c r="K44" s="125"/>
      <c r="L44" s="125"/>
      <c r="M44" s="89"/>
    </row>
    <row r="45" spans="1:13" ht="39.75" customHeight="1">
      <c r="A45" s="126"/>
      <c r="B45" s="93" t="s">
        <v>166</v>
      </c>
      <c r="C45" s="125"/>
      <c r="D45" s="125"/>
      <c r="E45" s="125"/>
      <c r="F45" s="125"/>
      <c r="G45" s="125"/>
      <c r="H45" s="125"/>
      <c r="I45" s="125"/>
      <c r="J45" s="125"/>
      <c r="K45" s="125"/>
      <c r="L45" s="125"/>
      <c r="M45" s="89"/>
    </row>
    <row r="46" spans="1:13" ht="24.75" customHeight="1">
      <c r="A46" s="126"/>
      <c r="B46" s="93" t="s">
        <v>167</v>
      </c>
      <c r="C46" s="125"/>
      <c r="D46" s="125"/>
      <c r="E46" s="125"/>
      <c r="F46" s="125"/>
      <c r="G46" s="125"/>
      <c r="H46" s="125"/>
      <c r="I46" s="125"/>
      <c r="J46" s="125"/>
      <c r="K46" s="125"/>
      <c r="L46" s="125"/>
      <c r="M46" s="89"/>
    </row>
    <row r="47" spans="1:13" ht="39.75" customHeight="1">
      <c r="A47" s="126"/>
      <c r="B47" s="93" t="s">
        <v>168</v>
      </c>
      <c r="C47" s="125"/>
      <c r="D47" s="125"/>
      <c r="E47" s="125"/>
      <c r="F47" s="125"/>
      <c r="G47" s="125"/>
      <c r="H47" s="125"/>
      <c r="I47" s="125"/>
      <c r="J47" s="125"/>
      <c r="K47" s="125"/>
      <c r="L47" s="125"/>
      <c r="M47" s="89"/>
    </row>
    <row r="48" spans="1:13" ht="24.75" customHeight="1">
      <c r="A48" s="126"/>
      <c r="B48" s="93" t="s">
        <v>169</v>
      </c>
      <c r="C48" s="125"/>
      <c r="D48" s="125"/>
      <c r="E48" s="125"/>
      <c r="F48" s="125"/>
      <c r="G48" s="125"/>
      <c r="H48" s="125"/>
      <c r="I48" s="125"/>
      <c r="J48" s="125"/>
      <c r="K48" s="125"/>
      <c r="L48" s="125"/>
      <c r="M48" s="89"/>
    </row>
    <row r="49" spans="1:13" ht="24.75" customHeight="1">
      <c r="A49" s="126"/>
      <c r="B49" s="93" t="s">
        <v>170</v>
      </c>
      <c r="C49" s="125"/>
      <c r="D49" s="125"/>
      <c r="E49" s="125"/>
      <c r="F49" s="125"/>
      <c r="G49" s="125"/>
      <c r="H49" s="125"/>
      <c r="I49" s="125"/>
      <c r="J49" s="125"/>
      <c r="K49" s="125"/>
      <c r="L49" s="125"/>
      <c r="M49" s="89"/>
    </row>
    <row r="50" spans="1:13" ht="24.75" customHeight="1">
      <c r="A50" s="127"/>
      <c r="B50" s="128" t="s">
        <v>171</v>
      </c>
      <c r="C50" s="129"/>
      <c r="D50" s="129"/>
      <c r="E50" s="129"/>
      <c r="F50" s="129"/>
      <c r="G50" s="129"/>
      <c r="H50" s="129"/>
      <c r="I50" s="129"/>
      <c r="J50" s="129"/>
      <c r="K50" s="129"/>
      <c r="L50" s="129"/>
      <c r="M50" s="102"/>
    </row>
    <row r="51" spans="1:13" ht="24.75" customHeight="1">
      <c r="A51" s="76"/>
      <c r="B51" s="63"/>
      <c r="C51" s="63"/>
      <c r="D51" s="63"/>
      <c r="E51" s="63"/>
      <c r="F51" s="63"/>
      <c r="G51" s="63"/>
      <c r="H51" s="63"/>
      <c r="I51" s="63"/>
      <c r="J51" s="63"/>
      <c r="K51" s="63"/>
      <c r="L51" s="63"/>
      <c r="M51" s="63"/>
    </row>
    <row r="52" spans="1:13" ht="39.75" customHeight="1">
      <c r="A52" s="106" t="s">
        <v>129</v>
      </c>
      <c r="B52" s="93" t="s">
        <v>172</v>
      </c>
      <c r="C52" s="125"/>
      <c r="D52" s="125"/>
      <c r="E52" s="125"/>
      <c r="F52" s="125"/>
      <c r="G52" s="125"/>
      <c r="H52" s="125"/>
      <c r="I52" s="125"/>
      <c r="J52" s="125"/>
      <c r="K52" s="125"/>
      <c r="L52" s="125"/>
      <c r="M52" s="89"/>
    </row>
    <row r="53" spans="1:13" ht="39.75" customHeight="1">
      <c r="A53" s="126"/>
      <c r="B53" s="93" t="s">
        <v>194</v>
      </c>
      <c r="C53" s="125"/>
      <c r="D53" s="125"/>
      <c r="E53" s="125"/>
      <c r="F53" s="125"/>
      <c r="G53" s="125"/>
      <c r="H53" s="125"/>
      <c r="I53" s="125"/>
      <c r="J53" s="125"/>
      <c r="K53" s="125"/>
      <c r="L53" s="125"/>
      <c r="M53" s="89"/>
    </row>
    <row r="54" spans="1:13" ht="39.75" customHeight="1">
      <c r="A54" s="126"/>
      <c r="B54" s="93" t="s">
        <v>195</v>
      </c>
      <c r="C54" s="125"/>
      <c r="D54" s="125"/>
      <c r="E54" s="125"/>
      <c r="F54" s="125"/>
      <c r="G54" s="125"/>
      <c r="H54" s="125"/>
      <c r="I54" s="125"/>
      <c r="J54" s="125"/>
      <c r="K54" s="125"/>
      <c r="L54" s="125"/>
      <c r="M54" s="89"/>
    </row>
    <row r="55" spans="1:13" ht="39.75" customHeight="1">
      <c r="A55" s="126"/>
      <c r="B55" s="93" t="s">
        <v>173</v>
      </c>
      <c r="C55" s="125"/>
      <c r="D55" s="125"/>
      <c r="E55" s="125"/>
      <c r="F55" s="125"/>
      <c r="G55" s="125"/>
      <c r="H55" s="125"/>
      <c r="I55" s="125"/>
      <c r="J55" s="125"/>
      <c r="K55" s="125"/>
      <c r="L55" s="125"/>
      <c r="M55" s="89"/>
    </row>
    <row r="56" spans="1:13" ht="24.75" customHeight="1">
      <c r="A56" s="126"/>
      <c r="B56" s="93" t="s">
        <v>174</v>
      </c>
      <c r="C56" s="125"/>
      <c r="D56" s="125"/>
      <c r="E56" s="125"/>
      <c r="F56" s="125"/>
      <c r="G56" s="125"/>
      <c r="H56" s="125"/>
      <c r="I56" s="125"/>
      <c r="J56" s="125"/>
      <c r="K56" s="125"/>
      <c r="L56" s="125"/>
      <c r="M56" s="89"/>
    </row>
    <row r="57" spans="1:13" ht="24.75" customHeight="1">
      <c r="A57" s="126"/>
      <c r="B57" s="93" t="s">
        <v>175</v>
      </c>
      <c r="C57" s="125"/>
      <c r="D57" s="125"/>
      <c r="E57" s="125"/>
      <c r="F57" s="125"/>
      <c r="G57" s="125"/>
      <c r="H57" s="125"/>
      <c r="I57" s="125"/>
      <c r="J57" s="125"/>
      <c r="K57" s="125"/>
      <c r="L57" s="125"/>
      <c r="M57" s="89"/>
    </row>
    <row r="58" spans="1:13" ht="34.5" customHeight="1">
      <c r="A58" s="126"/>
      <c r="B58" s="93" t="s">
        <v>176</v>
      </c>
      <c r="C58" s="125"/>
      <c r="D58" s="125"/>
      <c r="E58" s="125"/>
      <c r="F58" s="125"/>
      <c r="G58" s="125"/>
      <c r="H58" s="125"/>
      <c r="I58" s="125"/>
      <c r="J58" s="125"/>
      <c r="K58" s="125"/>
      <c r="L58" s="125"/>
      <c r="M58" s="89"/>
    </row>
    <row r="59" spans="1:13" ht="24.75" customHeight="1">
      <c r="A59" s="126"/>
      <c r="B59" s="93" t="s">
        <v>177</v>
      </c>
      <c r="C59" s="125"/>
      <c r="D59" s="125"/>
      <c r="E59" s="125"/>
      <c r="F59" s="125"/>
      <c r="G59" s="125"/>
      <c r="H59" s="125"/>
      <c r="I59" s="125"/>
      <c r="J59" s="125"/>
      <c r="K59" s="125"/>
      <c r="L59" s="125"/>
      <c r="M59" s="89"/>
    </row>
    <row r="60" spans="1:13" ht="24.75" customHeight="1">
      <c r="A60" s="126"/>
      <c r="B60" s="93" t="s">
        <v>178</v>
      </c>
      <c r="C60" s="125"/>
      <c r="D60" s="125"/>
      <c r="E60" s="125"/>
      <c r="F60" s="125"/>
      <c r="G60" s="125"/>
      <c r="H60" s="125"/>
      <c r="I60" s="125"/>
      <c r="J60" s="125"/>
      <c r="K60" s="125"/>
      <c r="L60" s="125"/>
      <c r="M60" s="89"/>
    </row>
    <row r="61" spans="1:13" ht="24.75" customHeight="1">
      <c r="A61" s="126"/>
      <c r="B61" s="93" t="s">
        <v>179</v>
      </c>
      <c r="C61" s="125"/>
      <c r="D61" s="125"/>
      <c r="E61" s="125"/>
      <c r="F61" s="125"/>
      <c r="G61" s="125"/>
      <c r="H61" s="125"/>
      <c r="I61" s="125"/>
      <c r="J61" s="125"/>
      <c r="K61" s="125"/>
      <c r="L61" s="125"/>
      <c r="M61" s="89"/>
    </row>
    <row r="62" spans="1:13" ht="24.75" customHeight="1">
      <c r="A62" s="127"/>
      <c r="B62" s="93" t="s">
        <v>180</v>
      </c>
      <c r="C62" s="125"/>
      <c r="D62" s="125"/>
      <c r="E62" s="125"/>
      <c r="F62" s="125"/>
      <c r="G62" s="125"/>
      <c r="H62" s="125"/>
      <c r="I62" s="125"/>
      <c r="J62" s="125"/>
      <c r="K62" s="125"/>
      <c r="L62" s="125"/>
      <c r="M62" s="89"/>
    </row>
    <row r="63" ht="24.75" customHeight="1">
      <c r="A63" s="76"/>
    </row>
    <row r="64" spans="1:13" ht="24.75" customHeight="1">
      <c r="A64" s="106" t="s">
        <v>191</v>
      </c>
      <c r="B64" s="93" t="s">
        <v>181</v>
      </c>
      <c r="C64" s="125"/>
      <c r="D64" s="125"/>
      <c r="E64" s="125"/>
      <c r="F64" s="125"/>
      <c r="G64" s="125"/>
      <c r="H64" s="125"/>
      <c r="I64" s="125"/>
      <c r="J64" s="125"/>
      <c r="K64" s="125"/>
      <c r="L64" s="125"/>
      <c r="M64" s="89"/>
    </row>
    <row r="65" spans="1:13" ht="24.75" customHeight="1">
      <c r="A65" s="126"/>
      <c r="B65" s="93" t="s">
        <v>196</v>
      </c>
      <c r="C65" s="125"/>
      <c r="D65" s="125"/>
      <c r="E65" s="125"/>
      <c r="F65" s="125"/>
      <c r="G65" s="125"/>
      <c r="H65" s="125"/>
      <c r="I65" s="125"/>
      <c r="J65" s="125"/>
      <c r="K65" s="125"/>
      <c r="L65" s="125"/>
      <c r="M65" s="89"/>
    </row>
    <row r="66" spans="1:13" ht="24.75" customHeight="1">
      <c r="A66" s="126"/>
      <c r="B66" s="93" t="s">
        <v>182</v>
      </c>
      <c r="C66" s="125"/>
      <c r="D66" s="125"/>
      <c r="E66" s="125"/>
      <c r="F66" s="125"/>
      <c r="G66" s="125"/>
      <c r="H66" s="125"/>
      <c r="I66" s="125"/>
      <c r="J66" s="125"/>
      <c r="K66" s="125"/>
      <c r="L66" s="125"/>
      <c r="M66" s="89"/>
    </row>
    <row r="67" spans="1:13" ht="58.5" customHeight="1">
      <c r="A67" s="126"/>
      <c r="B67" s="93" t="s">
        <v>183</v>
      </c>
      <c r="C67" s="125"/>
      <c r="D67" s="125"/>
      <c r="E67" s="125"/>
      <c r="F67" s="125"/>
      <c r="G67" s="125"/>
      <c r="H67" s="125"/>
      <c r="I67" s="125"/>
      <c r="J67" s="125"/>
      <c r="K67" s="125"/>
      <c r="L67" s="125"/>
      <c r="M67" s="89"/>
    </row>
    <row r="68" spans="1:13" ht="39.75" customHeight="1">
      <c r="A68" s="126"/>
      <c r="B68" s="93" t="s">
        <v>184</v>
      </c>
      <c r="C68" s="125"/>
      <c r="D68" s="125"/>
      <c r="E68" s="125"/>
      <c r="F68" s="125"/>
      <c r="G68" s="125"/>
      <c r="H68" s="125"/>
      <c r="I68" s="125"/>
      <c r="J68" s="125"/>
      <c r="K68" s="125"/>
      <c r="L68" s="125"/>
      <c r="M68" s="89"/>
    </row>
    <row r="69" spans="1:13" ht="24.75" customHeight="1">
      <c r="A69" s="126"/>
      <c r="B69" s="93" t="s">
        <v>185</v>
      </c>
      <c r="C69" s="125"/>
      <c r="D69" s="125"/>
      <c r="E69" s="125"/>
      <c r="F69" s="125"/>
      <c r="G69" s="125"/>
      <c r="H69" s="125"/>
      <c r="I69" s="125"/>
      <c r="J69" s="125"/>
      <c r="K69" s="125"/>
      <c r="L69" s="125"/>
      <c r="M69" s="89"/>
    </row>
    <row r="70" spans="1:13" ht="24.75" customHeight="1">
      <c r="A70" s="126"/>
      <c r="B70" s="93" t="s">
        <v>186</v>
      </c>
      <c r="C70" s="125"/>
      <c r="D70" s="125"/>
      <c r="E70" s="125"/>
      <c r="F70" s="125"/>
      <c r="G70" s="125"/>
      <c r="H70" s="125"/>
      <c r="I70" s="125"/>
      <c r="J70" s="125"/>
      <c r="K70" s="125"/>
      <c r="L70" s="125"/>
      <c r="M70" s="89"/>
    </row>
    <row r="71" spans="1:13" ht="24.75" customHeight="1">
      <c r="A71" s="126"/>
      <c r="B71" s="93" t="s">
        <v>187</v>
      </c>
      <c r="C71" s="125"/>
      <c r="D71" s="125"/>
      <c r="E71" s="125"/>
      <c r="F71" s="125"/>
      <c r="G71" s="125"/>
      <c r="H71" s="125"/>
      <c r="I71" s="125"/>
      <c r="J71" s="125"/>
      <c r="K71" s="125"/>
      <c r="L71" s="125"/>
      <c r="M71" s="89"/>
    </row>
    <row r="72" spans="1:13" ht="39.75" customHeight="1">
      <c r="A72" s="126"/>
      <c r="B72" s="93" t="s">
        <v>188</v>
      </c>
      <c r="C72" s="125"/>
      <c r="D72" s="125"/>
      <c r="E72" s="125"/>
      <c r="F72" s="125"/>
      <c r="G72" s="125"/>
      <c r="H72" s="125"/>
      <c r="I72" s="125"/>
      <c r="J72" s="125"/>
      <c r="K72" s="125"/>
      <c r="L72" s="125"/>
      <c r="M72" s="89"/>
    </row>
    <row r="73" spans="1:13" ht="24.75" customHeight="1">
      <c r="A73" s="126"/>
      <c r="B73" s="93" t="s">
        <v>189</v>
      </c>
      <c r="C73" s="125"/>
      <c r="D73" s="125"/>
      <c r="E73" s="125"/>
      <c r="F73" s="125"/>
      <c r="G73" s="125"/>
      <c r="H73" s="125"/>
      <c r="I73" s="125"/>
      <c r="J73" s="125"/>
      <c r="K73" s="125"/>
      <c r="L73" s="125"/>
      <c r="M73" s="89"/>
    </row>
    <row r="74" spans="1:13" ht="43.5" customHeight="1">
      <c r="A74" s="127"/>
      <c r="B74" s="93" t="s">
        <v>190</v>
      </c>
      <c r="C74" s="125"/>
      <c r="D74" s="125"/>
      <c r="E74" s="125"/>
      <c r="F74" s="125"/>
      <c r="G74" s="125"/>
      <c r="H74" s="125"/>
      <c r="I74" s="125"/>
      <c r="J74" s="125"/>
      <c r="K74" s="125"/>
      <c r="L74" s="125"/>
      <c r="M74" s="89"/>
    </row>
  </sheetData>
  <sheetProtection/>
  <mergeCells count="74">
    <mergeCell ref="B74:M74"/>
    <mergeCell ref="A3:A15"/>
    <mergeCell ref="B19:M19"/>
    <mergeCell ref="B20:M20"/>
    <mergeCell ref="A17:A27"/>
    <mergeCell ref="B37:M37"/>
    <mergeCell ref="B35:M35"/>
    <mergeCell ref="B36:M36"/>
    <mergeCell ref="A29:A40"/>
    <mergeCell ref="B70:M70"/>
    <mergeCell ref="B71:M71"/>
    <mergeCell ref="B72:M72"/>
    <mergeCell ref="B68:M68"/>
    <mergeCell ref="B69:M69"/>
    <mergeCell ref="B73:M73"/>
    <mergeCell ref="B52:M52"/>
    <mergeCell ref="B64:M64"/>
    <mergeCell ref="B53:M53"/>
    <mergeCell ref="B54:M54"/>
    <mergeCell ref="B55:M55"/>
    <mergeCell ref="B56:M56"/>
    <mergeCell ref="B66:M66"/>
    <mergeCell ref="B65:M65"/>
    <mergeCell ref="B60:M60"/>
    <mergeCell ref="B57:M57"/>
    <mergeCell ref="B61:M61"/>
    <mergeCell ref="B59:M59"/>
    <mergeCell ref="B58:M58"/>
    <mergeCell ref="B62:M62"/>
    <mergeCell ref="B50:M50"/>
    <mergeCell ref="B43:M43"/>
    <mergeCell ref="B44:M44"/>
    <mergeCell ref="B45:M45"/>
    <mergeCell ref="B46:M46"/>
    <mergeCell ref="B47:M47"/>
    <mergeCell ref="B30:M30"/>
    <mergeCell ref="B29:M29"/>
    <mergeCell ref="B31:M31"/>
    <mergeCell ref="B32:M32"/>
    <mergeCell ref="B49:M49"/>
    <mergeCell ref="B48:M48"/>
    <mergeCell ref="B39:M39"/>
    <mergeCell ref="B38:M38"/>
    <mergeCell ref="A41:H41"/>
    <mergeCell ref="B33:M33"/>
    <mergeCell ref="B34:M34"/>
    <mergeCell ref="B40:M40"/>
    <mergeCell ref="B18:M18"/>
    <mergeCell ref="B26:M26"/>
    <mergeCell ref="B27:M27"/>
    <mergeCell ref="A52:A62"/>
    <mergeCell ref="B21:M21"/>
    <mergeCell ref="B22:M22"/>
    <mergeCell ref="B25:M25"/>
    <mergeCell ref="A43:A50"/>
    <mergeCell ref="B23:M23"/>
    <mergeCell ref="B24:M24"/>
    <mergeCell ref="B7:M7"/>
    <mergeCell ref="B8:M8"/>
    <mergeCell ref="B17:M17"/>
    <mergeCell ref="B14:M14"/>
    <mergeCell ref="B15:M15"/>
    <mergeCell ref="B9:M9"/>
    <mergeCell ref="B12:M12"/>
    <mergeCell ref="A1:H1"/>
    <mergeCell ref="B3:M3"/>
    <mergeCell ref="B6:M6"/>
    <mergeCell ref="B67:M67"/>
    <mergeCell ref="A64:A74"/>
    <mergeCell ref="B4:M4"/>
    <mergeCell ref="B11:M11"/>
    <mergeCell ref="B10:M10"/>
    <mergeCell ref="B13:M13"/>
    <mergeCell ref="B5:M5"/>
  </mergeCells>
  <printOptions/>
  <pageMargins left="0.5905511811023623" right="0.3937007874015748" top="0.5905511811023623" bottom="0.3937007874015748" header="0.5118110236220472" footer="0.5118110236220472"/>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倉敷市役所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倉敷市</dc:creator>
  <cp:keywords/>
  <dc:description/>
  <cp:lastModifiedBy>Akio Usui</cp:lastModifiedBy>
  <cp:lastPrinted>2011-09-29T05:54:44Z</cp:lastPrinted>
  <dcterms:created xsi:type="dcterms:W3CDTF">2011-04-20T04:22:14Z</dcterms:created>
  <dcterms:modified xsi:type="dcterms:W3CDTF">2011-10-05T01:13:27Z</dcterms:modified>
  <cp:category/>
  <cp:version/>
  <cp:contentType/>
  <cp:contentStatus/>
</cp:coreProperties>
</file>